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'Лист1'!$60:$61</definedName>
    <definedName name="_xlnm.Print_Area" localSheetId="0">'Лист1'!$A$1:$D$89</definedName>
  </definedNames>
  <calcPr fullCalcOnLoad="1"/>
</workbook>
</file>

<file path=xl/sharedStrings.xml><?xml version="1.0" encoding="utf-8"?>
<sst xmlns="http://schemas.openxmlformats.org/spreadsheetml/2006/main" count="96" uniqueCount="74">
  <si>
    <t xml:space="preserve"> </t>
  </si>
  <si>
    <t>Усього</t>
  </si>
  <si>
    <t>(код бюджету)</t>
  </si>
  <si>
    <t>Додаток 5</t>
  </si>
  <si>
    <t>МІЖБЮДЖЕТНІ ТРАНСФЕРТИ</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</si>
  <si>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</si>
  <si>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</si>
  <si>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</si>
  <si>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</si>
  <si>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</si>
  <si>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</si>
  <si>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</si>
  <si>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</si>
  <si>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</si>
  <si>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</si>
  <si>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</si>
  <si>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</si>
  <si>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</si>
  <si>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</si>
  <si>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</si>
  <si>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</si>
  <si>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</si>
  <si>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</si>
  <si>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</si>
  <si>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</si>
  <si>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 Трансферти до загального фонду бюджету</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</si>
  <si>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</si>
  <si>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</si>
  <si>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</si>
  <si>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</si>
  <si>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</si>
  <si>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</si>
  <si>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</si>
  <si>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</si>
  <si>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</si>
  <si>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</si>
  <si>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</si>
  <si>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</si>
  <si>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</si>
  <si>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</si>
  <si>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</si>
  <si>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</si>
  <si>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осіб Інгульської територіальної громади</t>
  </si>
  <si>
    <t xml:space="preserve">до рішення міської ради                            </t>
  </si>
  <si>
    <t>Володимирівська сільська територіальна громада</t>
  </si>
  <si>
    <t>Субвенція з бюджету Володимирівської сільської територіальної громади до бюджету Баштанської міської територіальної громади для надання послуг комунальною установою "Центр професійного розвитку педагогічних працівників Баштанської міської ради Баштанського району Миколаївської області"</t>
  </si>
  <si>
    <t>Освітня субвенція з державного бюджету місцевим бюджетам</t>
  </si>
  <si>
    <t>Державний бюджет України</t>
  </si>
  <si>
    <t>Субвенція з місцевого бюджету на здійснення переданих видатків у сфері освіти за рахунок коштів освітньої субвенції</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</si>
  <si>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</si>
  <si>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 на 2024 рік</t>
  </si>
  <si>
    <t>Інші субвенції з місцевого бюджету (субвенція з обласного бюджету місцевим бюджетам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областям,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</si>
  <si>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вул.Адміральська,22 )</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</si>
  <si>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</si>
  <si>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</si>
  <si>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</si>
  <si>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Базова дотація</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</si>
  <si>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Привільненської сільської територіальної громади КНП "Баштанська багатопрофільна лікарня" Баштанської міської ради Миколаївської області</t>
  </si>
  <si>
    <t>0119770</t>
  </si>
  <si>
    <t>Районний бюджет Баштанського району</t>
  </si>
  <si>
    <t xml:space="preserve">субвенція з бюджету Баштанської міської територіальної громади до районного бюджету Баштанського району на покращення матеріально-технічного забезпечення батальйону територіальної оборони Баштанського району (для військової частини А7356) </t>
  </si>
  <si>
    <t>0119800</t>
  </si>
  <si>
    <t>Субвенція з місцевого бюджету державному бюджету на виконання програм соціально-економічного розвитку регіонів</t>
  </si>
  <si>
    <t>Державний бюджет</t>
  </si>
  <si>
    <t xml:space="preserve">виконавець програми: військова частина А7052 (на закупівлю матеріальних цінностей та технічних засобів військовій частині А4794 для забезпечення нагальних потреб при проведенні бойових дій та при виконанні бойових завдань) </t>
  </si>
  <si>
    <t xml:space="preserve">виконавець програми : військова частина А0284  (для покращення матеріально-технічного забезпечення  військової частини)   </t>
  </si>
  <si>
    <t xml:space="preserve">виконавець програми : військова частина А4465 (для покращення матеріально-технічного забезпечення  військової частини) </t>
  </si>
  <si>
    <t>виконавець програми: Головне управління Національної поліції в Миколаївській області (придбання паливно-мастильних матеріалів для  службового автомобіля поліцейського офіцера громади)</t>
  </si>
  <si>
    <t>виконавець програми: 3 державний пожежно-рятувальний загін ГУ ДСНС України у Миколаївської області (для покращенняя матеріально-технічної бази 7 державної пожежно-рятувальної частини)</t>
  </si>
  <si>
    <t>виконавець програми: військова частина 2161  (для покращення матеріально-технічного забезпечення  військової частини)</t>
  </si>
  <si>
    <t xml:space="preserve">                                 від    травня 2024  № </t>
  </si>
  <si>
    <t xml:space="preserve">виконавець програми : військова частина А3719 (для покращення матеріально-технічного забезпечення  військової частини)  </t>
  </si>
  <si>
    <t xml:space="preserve">виконавець програми : військова частина А3425 (для покращення матеріально-технічного забезпечення  військової частини)  </t>
  </si>
  <si>
    <t xml:space="preserve">виконавець програми : Миколаївське квартирно-експлуатаційне управління (для капітального ремонту приміщень відділень військової частини А2428 (військовий госпіталь м.Миколаїв))  </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</si>
</sst>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 numFmtId="224" formatCode="_-* #,##0.0_р_._-;\-* #,##0.0_р_._-;_-* &quot;-&quot;??_р_._-;_-@_-"/>
    <numFmt numFmtId="225" formatCode="_-* #,##0_р_._-;\-* #,##0_р_._-;_-* &quot;-&quot;??_р_._-;_-@_-"/>
  </numFmts>
  <fonts count="63">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b/>
      <sz val="14"/>
      <color indexed="63"/>
      <name val="Times New Roman"/>
      <family val="1"/>
    </font>
    <font>
      <sz val="14"/>
      <color indexed="63"/>
      <name val="Times New Roman"/>
      <family val="1"/>
    </font>
    <font>
      <b/>
      <sz val="16"/>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
      <b/>
      <sz val="14"/>
      <color rgb="FF333333"/>
      <name val="Times New Roman"/>
      <family val="1"/>
    </font>
    <font>
      <sz val="14"/>
      <color rgb="FF333333"/>
      <name val="Times New Roman"/>
      <family val="1"/>
    </font>
    <font>
      <b/>
      <sz val="16"/>
      <color rgb="FF33333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4"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2" borderId="0" applyNumberFormat="0" applyBorder="0" applyAlignment="0" applyProtection="0"/>
  </cellStyleXfs>
  <cellXfs count="113">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8" fillId="0" borderId="0" xfId="0" applyFont="1" applyBorder="1" applyAlignment="1">
      <alignment horizontal="center" vertical="center"/>
    </xf>
    <xf numFmtId="0" fontId="58"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0" fontId="58" fillId="0" borderId="13" xfId="0" applyFont="1" applyBorder="1" applyAlignment="1">
      <alignment horizontal="center" vertical="top"/>
    </xf>
    <xf numFmtId="0" fontId="17" fillId="0" borderId="0" xfId="0" applyFont="1" applyFill="1" applyAlignment="1">
      <alignment horizontal="center" vertical="center"/>
    </xf>
    <xf numFmtId="0" fontId="58" fillId="0" borderId="0" xfId="0" applyFont="1" applyBorder="1" applyAlignment="1">
      <alignment horizontal="center" vertical="center"/>
    </xf>
    <xf numFmtId="0" fontId="15" fillId="0" borderId="0" xfId="0" applyFont="1" applyFill="1" applyBorder="1" applyAlignment="1">
      <alignment horizontal="center" vertical="top" wrapText="1"/>
    </xf>
    <xf numFmtId="0" fontId="58" fillId="0" borderId="0" xfId="0" applyFont="1" applyBorder="1" applyAlignment="1">
      <alignment horizontal="center" vertical="center"/>
    </xf>
    <xf numFmtId="0" fontId="58" fillId="0" borderId="0" xfId="0" applyFont="1" applyBorder="1" applyAlignment="1">
      <alignment horizontal="center" vertical="center"/>
    </xf>
    <xf numFmtId="0" fontId="3" fillId="4" borderId="10" xfId="0" applyFont="1" applyFill="1" applyBorder="1" applyAlignment="1">
      <alignment horizontal="center" vertical="top" wrapText="1"/>
    </xf>
    <xf numFmtId="0" fontId="58" fillId="0" borderId="0" xfId="0" applyFont="1" applyBorder="1" applyAlignment="1">
      <alignment horizontal="center" vertical="center"/>
    </xf>
    <xf numFmtId="0" fontId="58" fillId="0" borderId="14" xfId="0" applyFont="1" applyBorder="1" applyAlignment="1">
      <alignment horizontal="center" vertical="top"/>
    </xf>
    <xf numFmtId="0" fontId="58" fillId="0" borderId="15" xfId="0" applyFont="1" applyBorder="1" applyAlignment="1">
      <alignment horizontal="center" vertical="top"/>
    </xf>
    <xf numFmtId="0" fontId="58" fillId="0" borderId="0" xfId="0" applyFont="1" applyBorder="1" applyAlignment="1">
      <alignment horizontal="center" vertical="center"/>
    </xf>
    <xf numFmtId="3" fontId="3" fillId="4" borderId="10" xfId="0" applyNumberFormat="1" applyFont="1" applyFill="1" applyBorder="1" applyAlignment="1">
      <alignment horizontal="center" vertical="top" wrapText="1"/>
    </xf>
    <xf numFmtId="1" fontId="2" fillId="0" borderId="0" xfId="0" applyNumberFormat="1" applyFont="1" applyFill="1" applyBorder="1" applyAlignment="1">
      <alignment horizontal="center" vertical="top" wrapText="1"/>
    </xf>
    <xf numFmtId="1" fontId="3" fillId="0" borderId="0" xfId="0" applyNumberFormat="1" applyFont="1" applyFill="1" applyBorder="1" applyAlignment="1">
      <alignment horizontal="center" vertical="top" wrapText="1"/>
    </xf>
    <xf numFmtId="225" fontId="15" fillId="0" borderId="0" xfId="62" applyNumberFormat="1" applyFont="1" applyFill="1" applyBorder="1" applyAlignment="1">
      <alignment horizontal="center" vertical="center" wrapText="1"/>
    </xf>
    <xf numFmtId="225" fontId="15" fillId="0" borderId="0" xfId="0" applyNumberFormat="1" applyFont="1" applyFill="1" applyBorder="1" applyAlignment="1">
      <alignment horizontal="center" vertical="center" wrapText="1"/>
    </xf>
    <xf numFmtId="225" fontId="18" fillId="0" borderId="0" xfId="62" applyNumberFormat="1" applyFont="1" applyFill="1" applyBorder="1" applyAlignment="1">
      <alignment horizontal="center" vertical="center" wrapText="1"/>
    </xf>
    <xf numFmtId="225" fontId="18" fillId="0" borderId="0" xfId="62" applyNumberFormat="1" applyFont="1" applyFill="1" applyBorder="1" applyAlignment="1">
      <alignment vertical="center" wrapText="1"/>
    </xf>
    <xf numFmtId="0" fontId="3" fillId="0" borderId="16" xfId="0" applyFont="1" applyFill="1" applyBorder="1" applyAlignment="1">
      <alignment horizontal="center" vertical="top" wrapText="1"/>
    </xf>
    <xf numFmtId="0" fontId="3" fillId="0" borderId="11" xfId="0" applyFont="1" applyFill="1" applyBorder="1" applyAlignment="1">
      <alignment horizontal="center" vertical="top" wrapText="1"/>
    </xf>
    <xf numFmtId="225" fontId="3" fillId="0" borderId="0" xfId="0" applyNumberFormat="1" applyFont="1" applyFill="1" applyBorder="1" applyAlignment="1">
      <alignment horizontal="center" vertical="center" wrapText="1"/>
    </xf>
    <xf numFmtId="225" fontId="2" fillId="0" borderId="0" xfId="62" applyNumberFormat="1" applyFont="1" applyFill="1" applyBorder="1" applyAlignment="1">
      <alignment vertical="center" wrapText="1"/>
    </xf>
    <xf numFmtId="3" fontId="58" fillId="0" borderId="0" xfId="0" applyNumberFormat="1" applyFont="1" applyBorder="1" applyAlignment="1">
      <alignment horizontal="right"/>
    </xf>
    <xf numFmtId="3" fontId="59" fillId="0" borderId="0" xfId="0" applyNumberFormat="1" applyFont="1" applyBorder="1" applyAlignment="1">
      <alignment horizontal="right" vertical="top"/>
    </xf>
    <xf numFmtId="4" fontId="15" fillId="0" borderId="0" xfId="0" applyNumberFormat="1" applyFont="1" applyFill="1" applyBorder="1" applyAlignment="1">
      <alignment horizontal="right" vertical="top" wrapText="1"/>
    </xf>
    <xf numFmtId="3" fontId="18" fillId="0" borderId="0" xfId="0"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4" fontId="18" fillId="0" borderId="0" xfId="0" applyNumberFormat="1" applyFont="1" applyFill="1" applyBorder="1" applyAlignment="1">
      <alignment horizontal="right" vertical="top" wrapText="1"/>
    </xf>
    <xf numFmtId="3" fontId="3" fillId="4" borderId="12" xfId="0" applyNumberFormat="1" applyFont="1" applyFill="1" applyBorder="1" applyAlignment="1">
      <alignment horizontal="right" vertical="top" wrapText="1"/>
    </xf>
    <xf numFmtId="225" fontId="2" fillId="0" borderId="0" xfId="62" applyNumberFormat="1" applyFont="1" applyFill="1" applyBorder="1" applyAlignment="1">
      <alignment horizontal="center" vertical="center" wrapText="1"/>
    </xf>
    <xf numFmtId="0" fontId="58" fillId="0" borderId="0" xfId="0" applyFont="1" applyBorder="1" applyAlignment="1">
      <alignment horizontal="center" vertical="center"/>
    </xf>
    <xf numFmtId="49" fontId="3"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60" fillId="0" borderId="10" xfId="0" applyFont="1" applyBorder="1" applyAlignment="1">
      <alignment horizontal="center" vertical="top" wrapText="1"/>
    </xf>
    <xf numFmtId="0" fontId="61" fillId="0" borderId="10" xfId="0" applyFont="1" applyBorder="1" applyAlignment="1">
      <alignment vertical="top" wrapText="1"/>
    </xf>
    <xf numFmtId="3" fontId="3" fillId="0" borderId="11" xfId="0" applyNumberFormat="1" applyFont="1" applyFill="1" applyBorder="1" applyAlignment="1">
      <alignment horizontal="center" vertical="top" wrapText="1"/>
    </xf>
    <xf numFmtId="0" fontId="61" fillId="0" borderId="17" xfId="0" applyFont="1" applyBorder="1" applyAlignment="1">
      <alignment vertical="top" wrapText="1"/>
    </xf>
    <xf numFmtId="49" fontId="3" fillId="0" borderId="18" xfId="0" applyNumberFormat="1" applyFont="1" applyBorder="1" applyAlignment="1">
      <alignment horizontal="center" vertical="top" wrapText="1"/>
    </xf>
    <xf numFmtId="0" fontId="3" fillId="0" borderId="18" xfId="0" applyFont="1" applyFill="1" applyBorder="1" applyAlignment="1">
      <alignment horizontal="center" vertical="top" wrapText="1"/>
    </xf>
    <xf numFmtId="0" fontId="62" fillId="0" borderId="0" xfId="0" applyFont="1" applyAlignment="1">
      <alignment horizontal="center" vertical="top" wrapText="1"/>
    </xf>
    <xf numFmtId="3" fontId="3" fillId="0" borderId="10" xfId="0" applyNumberFormat="1" applyFont="1" applyFill="1" applyBorder="1" applyAlignment="1">
      <alignment horizontal="center" vertical="top" wrapText="1"/>
    </xf>
    <xf numFmtId="0" fontId="3" fillId="0" borderId="16" xfId="0" applyFont="1" applyBorder="1" applyAlignment="1" quotePrefix="1">
      <alignment horizontal="center" vertical="top" wrapText="1"/>
    </xf>
    <xf numFmtId="0" fontId="60" fillId="33" borderId="10" xfId="0" applyFont="1" applyFill="1" applyBorder="1" applyAlignment="1">
      <alignment horizontal="center" vertical="top" wrapText="1"/>
    </xf>
    <xf numFmtId="0" fontId="2" fillId="0" borderId="17" xfId="0" applyNumberFormat="1" applyFont="1" applyBorder="1" applyAlignment="1">
      <alignment vertical="top" wrapText="1"/>
    </xf>
    <xf numFmtId="0" fontId="2" fillId="0" borderId="10" xfId="0" applyFont="1" applyBorder="1" applyAlignment="1">
      <alignment vertical="top" wrapText="1"/>
    </xf>
    <xf numFmtId="0" fontId="59" fillId="0" borderId="0" xfId="0" applyFont="1" applyBorder="1" applyAlignment="1">
      <alignment horizontal="left" vertical="center" wrapText="1"/>
    </xf>
    <xf numFmtId="0" fontId="18" fillId="0" borderId="0" xfId="0" applyFont="1" applyFill="1" applyBorder="1" applyAlignment="1">
      <alignment vertical="top" wrapText="1"/>
    </xf>
    <xf numFmtId="0" fontId="58" fillId="0" borderId="0" xfId="0" applyFont="1" applyBorder="1" applyAlignment="1">
      <alignment horizontal="center" vertical="center"/>
    </xf>
    <xf numFmtId="0" fontId="18" fillId="0" borderId="0" xfId="0" applyFont="1" applyFill="1" applyBorder="1" applyAlignment="1">
      <alignment horizontal="left" vertical="top" wrapText="1"/>
    </xf>
    <xf numFmtId="0" fontId="9" fillId="0" borderId="0" xfId="0" applyFont="1" applyFill="1" applyAlignment="1">
      <alignment horizontal="center" vertical="center"/>
    </xf>
    <xf numFmtId="0" fontId="3" fillId="0" borderId="0" xfId="0" applyFont="1" applyFill="1" applyBorder="1" applyAlignment="1">
      <alignment horizontal="center" vertical="top" wrapText="1"/>
    </xf>
    <xf numFmtId="0" fontId="59" fillId="0" borderId="0" xfId="0" applyFont="1" applyBorder="1" applyAlignment="1">
      <alignment horizontal="center" vertical="center"/>
    </xf>
    <xf numFmtId="0" fontId="15"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10" fillId="0" borderId="0" xfId="0" applyFont="1" applyFill="1" applyAlignment="1">
      <alignment horizontal="center"/>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1" xfId="0" applyFont="1" applyFill="1" applyBorder="1" applyAlignment="1">
      <alignment horizontal="center" vertical="top" wrapText="1"/>
    </xf>
    <xf numFmtId="0" fontId="8" fillId="0" borderId="0" xfId="0" applyFont="1" applyFill="1" applyAlignment="1">
      <alignment horizontal="center" vertical="center"/>
    </xf>
    <xf numFmtId="0" fontId="58" fillId="0" borderId="16" xfId="0" applyFont="1" applyBorder="1" applyAlignment="1">
      <alignment horizontal="center" vertical="top"/>
    </xf>
    <xf numFmtId="0" fontId="58" fillId="0" borderId="17" xfId="0" applyFont="1" applyBorder="1" applyAlignment="1">
      <alignment horizontal="center" vertical="top"/>
    </xf>
    <xf numFmtId="0" fontId="58" fillId="0" borderId="11" xfId="0" applyFont="1" applyBorder="1" applyAlignment="1">
      <alignment horizontal="center" vertical="top"/>
    </xf>
    <xf numFmtId="0" fontId="3" fillId="0" borderId="13" xfId="0" applyFont="1" applyFill="1" applyBorder="1" applyAlignment="1">
      <alignment horizontal="center" vertical="top" wrapText="1"/>
    </xf>
    <xf numFmtId="0" fontId="12" fillId="0" borderId="0" xfId="0" applyFont="1" applyFill="1" applyAlignment="1">
      <alignment horizontal="center" vertical="center"/>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3" fillId="0" borderId="12"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0" xfId="0" applyFont="1" applyFill="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9"/>
  <sheetViews>
    <sheetView tabSelected="1" view="pageBreakPreview" zoomScaleNormal="80" zoomScaleSheetLayoutView="100" workbookViewId="0" topLeftCell="A78">
      <selection activeCell="D83" sqref="D83"/>
    </sheetView>
  </sheetViews>
  <sheetFormatPr defaultColWidth="9.00390625" defaultRowHeight="12.75"/>
  <cols>
    <col min="1" max="1" width="27.875" style="3" customWidth="1"/>
    <col min="2" max="2" width="21.00390625" style="3" customWidth="1"/>
    <col min="3" max="3" width="74.375" style="2" customWidth="1"/>
    <col min="4" max="4" width="34.00390625" style="2" customWidth="1"/>
    <col min="5" max="16384" width="9.125" style="9" customWidth="1"/>
  </cols>
  <sheetData>
    <row r="1" spans="1:4" s="2" customFormat="1" ht="22.5" customHeight="1">
      <c r="A1" s="1"/>
      <c r="B1" s="1"/>
      <c r="C1" s="98" t="s">
        <v>3</v>
      </c>
      <c r="D1" s="98"/>
    </row>
    <row r="2" spans="1:4" s="2" customFormat="1" ht="22.5" customHeight="1">
      <c r="A2" s="1"/>
      <c r="B2" s="1"/>
      <c r="C2" s="99" t="s">
        <v>43</v>
      </c>
      <c r="D2" s="99"/>
    </row>
    <row r="3" spans="1:4" s="2" customFormat="1" ht="22.5" customHeight="1">
      <c r="A3" s="1"/>
      <c r="B3" s="1"/>
      <c r="C3" s="104" t="s">
        <v>70</v>
      </c>
      <c r="D3" s="104"/>
    </row>
    <row r="4" spans="1:4" s="2" customFormat="1" ht="22.5" customHeight="1">
      <c r="A4" s="7"/>
      <c r="B4" s="7"/>
      <c r="C4" s="7"/>
      <c r="D4" s="7"/>
    </row>
    <row r="5" spans="1:4" s="3" customFormat="1" ht="25.5" customHeight="1">
      <c r="A5" s="83" t="s">
        <v>4</v>
      </c>
      <c r="B5" s="83"/>
      <c r="C5" s="83"/>
      <c r="D5" s="83"/>
    </row>
    <row r="6" spans="1:4" s="3" customFormat="1" ht="22.5" customHeight="1">
      <c r="A6" s="83" t="s">
        <v>50</v>
      </c>
      <c r="B6" s="83"/>
      <c r="C6" s="83"/>
      <c r="D6" s="83"/>
    </row>
    <row r="7" spans="1:4" s="3" customFormat="1" ht="33" customHeight="1">
      <c r="A7" s="88">
        <v>1450200000</v>
      </c>
      <c r="B7" s="88"/>
      <c r="C7" s="88"/>
      <c r="D7" s="88"/>
    </row>
    <row r="8" spans="1:4" s="3" customFormat="1" ht="12" customHeight="1">
      <c r="A8" s="92" t="s">
        <v>2</v>
      </c>
      <c r="B8" s="92"/>
      <c r="C8" s="92"/>
      <c r="D8" s="92"/>
    </row>
    <row r="9" spans="1:4" s="3" customFormat="1" ht="12" customHeight="1">
      <c r="A9" s="14"/>
      <c r="B9" s="14"/>
      <c r="C9" s="14"/>
      <c r="D9" s="14"/>
    </row>
    <row r="10" spans="1:4" s="3" customFormat="1" ht="19.5" customHeight="1">
      <c r="A10" s="97" t="s">
        <v>8</v>
      </c>
      <c r="B10" s="97"/>
      <c r="C10" s="97"/>
      <c r="D10" s="97"/>
    </row>
    <row r="11" spans="1:4" s="3" customFormat="1" ht="36.75" customHeight="1">
      <c r="A11" s="10"/>
      <c r="B11" s="10"/>
      <c r="C11" s="10"/>
      <c r="D11" s="35" t="s">
        <v>33</v>
      </c>
    </row>
    <row r="12" spans="1:4" s="3" customFormat="1" ht="19.5" customHeight="1">
      <c r="A12" s="100" t="s">
        <v>9</v>
      </c>
      <c r="B12" s="105" t="s">
        <v>10</v>
      </c>
      <c r="C12" s="106"/>
      <c r="D12" s="102" t="s">
        <v>1</v>
      </c>
    </row>
    <row r="13" spans="1:4" s="3" customFormat="1" ht="106.5" customHeight="1">
      <c r="A13" s="101"/>
      <c r="B13" s="107"/>
      <c r="C13" s="108"/>
      <c r="D13" s="103"/>
    </row>
    <row r="14" spans="1:4" s="3" customFormat="1" ht="19.5" customHeight="1">
      <c r="A14" s="5">
        <v>1</v>
      </c>
      <c r="B14" s="109">
        <v>2</v>
      </c>
      <c r="C14" s="110"/>
      <c r="D14" s="6">
        <v>3</v>
      </c>
    </row>
    <row r="15" spans="1:6" s="3" customFormat="1" ht="21.75" customHeight="1">
      <c r="A15" s="89" t="s">
        <v>25</v>
      </c>
      <c r="B15" s="90"/>
      <c r="C15" s="90"/>
      <c r="D15" s="91"/>
      <c r="E15" s="30"/>
      <c r="F15" s="31"/>
    </row>
    <row r="16" spans="1:6" s="3" customFormat="1" ht="21.75" customHeight="1">
      <c r="A16" s="32"/>
      <c r="B16" s="96"/>
      <c r="C16" s="96"/>
      <c r="D16" s="32"/>
      <c r="E16" s="30"/>
      <c r="F16" s="31"/>
    </row>
    <row r="17" spans="1:6" s="3" customFormat="1" ht="21.75" customHeight="1">
      <c r="A17" s="32">
        <v>41020100</v>
      </c>
      <c r="B17" s="84" t="s">
        <v>56</v>
      </c>
      <c r="C17" s="84"/>
      <c r="D17" s="54">
        <f>D18</f>
        <v>8693700</v>
      </c>
      <c r="E17" s="30"/>
      <c r="F17" s="31"/>
    </row>
    <row r="18" spans="1:6" s="3" customFormat="1" ht="21.75" customHeight="1">
      <c r="A18" s="46">
        <v>9900000000</v>
      </c>
      <c r="B18" s="87" t="s">
        <v>47</v>
      </c>
      <c r="C18" s="87"/>
      <c r="D18" s="55">
        <v>8693700</v>
      </c>
      <c r="E18" s="30"/>
      <c r="F18" s="31"/>
    </row>
    <row r="19" spans="1:6" s="3" customFormat="1" ht="110.25" customHeight="1">
      <c r="A19" s="32">
        <v>41021400</v>
      </c>
      <c r="B19" s="84" t="s">
        <v>55</v>
      </c>
      <c r="C19" s="84"/>
      <c r="D19" s="54">
        <f>D20</f>
        <v>4986800</v>
      </c>
      <c r="E19" s="30"/>
      <c r="F19" s="31"/>
    </row>
    <row r="20" spans="1:6" s="3" customFormat="1" ht="21.75" customHeight="1">
      <c r="A20" s="46">
        <v>9900000000</v>
      </c>
      <c r="B20" s="87" t="s">
        <v>47</v>
      </c>
      <c r="C20" s="87"/>
      <c r="D20" s="63">
        <f>2553600+2433200</f>
        <v>4986800</v>
      </c>
      <c r="E20" s="30"/>
      <c r="F20" s="31"/>
    </row>
    <row r="21" spans="1:6" s="3" customFormat="1" ht="27.75" customHeight="1">
      <c r="A21" s="32">
        <v>41033900</v>
      </c>
      <c r="B21" s="84" t="s">
        <v>46</v>
      </c>
      <c r="C21" s="84"/>
      <c r="D21" s="49">
        <f>D22</f>
        <v>65787400</v>
      </c>
      <c r="E21" s="30"/>
      <c r="F21" s="31"/>
    </row>
    <row r="22" spans="1:6" s="3" customFormat="1" ht="27.75" customHeight="1">
      <c r="A22" s="46">
        <v>9900000000</v>
      </c>
      <c r="B22" s="87" t="s">
        <v>47</v>
      </c>
      <c r="C22" s="87"/>
      <c r="D22" s="50">
        <v>65787400</v>
      </c>
      <c r="E22" s="30"/>
      <c r="F22" s="31"/>
    </row>
    <row r="23" spans="1:6" s="3" customFormat="1" ht="56.25" customHeight="1">
      <c r="A23" s="47">
        <v>41040200</v>
      </c>
      <c r="B23" s="84" t="s">
        <v>49</v>
      </c>
      <c r="C23" s="84"/>
      <c r="D23" s="48">
        <f>D24</f>
        <v>1608300</v>
      </c>
      <c r="E23" s="30"/>
      <c r="F23" s="31"/>
    </row>
    <row r="24" spans="1:6" s="3" customFormat="1" ht="27.75" customHeight="1">
      <c r="A24" s="46">
        <v>1410000000</v>
      </c>
      <c r="B24" s="87" t="s">
        <v>23</v>
      </c>
      <c r="C24" s="87"/>
      <c r="D24" s="50">
        <v>1608300</v>
      </c>
      <c r="E24" s="30"/>
      <c r="F24" s="31"/>
    </row>
    <row r="25" spans="1:6" s="3" customFormat="1" ht="50.25" customHeight="1">
      <c r="A25" s="32">
        <v>41051000</v>
      </c>
      <c r="B25" s="84" t="s">
        <v>48</v>
      </c>
      <c r="C25" s="84"/>
      <c r="D25" s="49">
        <f>D26</f>
        <v>1316000</v>
      </c>
      <c r="E25" s="30"/>
      <c r="F25" s="31"/>
    </row>
    <row r="26" spans="1:6" s="3" customFormat="1" ht="29.25" customHeight="1">
      <c r="A26" s="11">
        <v>1410000000</v>
      </c>
      <c r="B26" s="85" t="s">
        <v>23</v>
      </c>
      <c r="C26" s="85"/>
      <c r="D26" s="51">
        <v>1316000</v>
      </c>
      <c r="E26" s="30"/>
      <c r="F26" s="31"/>
    </row>
    <row r="27" spans="1:5" s="3" customFormat="1" ht="21.75" customHeight="1">
      <c r="A27" s="32">
        <v>41053900</v>
      </c>
      <c r="B27" s="81" t="s">
        <v>26</v>
      </c>
      <c r="C27" s="81"/>
      <c r="D27" s="56">
        <f>D28+D38+D43+D51</f>
        <v>4870418</v>
      </c>
      <c r="E27" s="29"/>
    </row>
    <row r="28" spans="1:5" s="3" customFormat="1" ht="21.75" customHeight="1">
      <c r="A28" s="32">
        <v>1410000000</v>
      </c>
      <c r="B28" s="81" t="s">
        <v>23</v>
      </c>
      <c r="C28" s="81"/>
      <c r="D28" s="56">
        <f>D30+D31+D32+D33+D34+D35+D36+D37</f>
        <v>341087</v>
      </c>
      <c r="E28" s="29"/>
    </row>
    <row r="29" spans="1:5" s="3" customFormat="1" ht="21.75" customHeight="1">
      <c r="A29" s="32"/>
      <c r="B29" s="81" t="s">
        <v>27</v>
      </c>
      <c r="C29" s="81"/>
      <c r="D29" s="56"/>
      <c r="E29" s="29"/>
    </row>
    <row r="30" spans="1:5" s="3" customFormat="1" ht="63" customHeight="1">
      <c r="A30" s="32"/>
      <c r="B30" s="79" t="s">
        <v>19</v>
      </c>
      <c r="C30" s="79"/>
      <c r="D30" s="57">
        <v>60000</v>
      </c>
      <c r="E30" s="29"/>
    </row>
    <row r="31" spans="1:5" s="3" customFormat="1" ht="110.25" customHeight="1">
      <c r="A31" s="32"/>
      <c r="B31" s="79" t="s">
        <v>20</v>
      </c>
      <c r="C31" s="79"/>
      <c r="D31" s="57">
        <v>14036</v>
      </c>
      <c r="E31" s="29"/>
    </row>
    <row r="32" spans="1:5" s="3" customFormat="1" ht="106.5" customHeight="1">
      <c r="A32" s="32"/>
      <c r="B32" s="79" t="s">
        <v>24</v>
      </c>
      <c r="C32" s="79"/>
      <c r="D32" s="57">
        <v>24563</v>
      </c>
      <c r="E32" s="29"/>
    </row>
    <row r="33" spans="1:5" s="3" customFormat="1" ht="311.25" customHeight="1">
      <c r="A33" s="32"/>
      <c r="B33" s="79" t="s">
        <v>51</v>
      </c>
      <c r="C33" s="79"/>
      <c r="D33" s="57">
        <v>30000</v>
      </c>
      <c r="E33" s="29"/>
    </row>
    <row r="34" spans="1:5" s="3" customFormat="1" ht="316.5" customHeight="1">
      <c r="A34" s="32"/>
      <c r="B34" s="79" t="s">
        <v>52</v>
      </c>
      <c r="C34" s="79"/>
      <c r="D34" s="57">
        <v>60000</v>
      </c>
      <c r="E34" s="29"/>
    </row>
    <row r="35" spans="1:5" s="3" customFormat="1" ht="76.5" customHeight="1">
      <c r="A35" s="32"/>
      <c r="B35" s="79" t="s">
        <v>21</v>
      </c>
      <c r="C35" s="79"/>
      <c r="D35" s="57">
        <v>120300</v>
      </c>
      <c r="E35" s="29"/>
    </row>
    <row r="36" spans="1:5" s="3" customFormat="1" ht="85.5" customHeight="1">
      <c r="A36" s="15"/>
      <c r="B36" s="79" t="s">
        <v>22</v>
      </c>
      <c r="C36" s="79"/>
      <c r="D36" s="57">
        <v>18888</v>
      </c>
      <c r="E36" s="29"/>
    </row>
    <row r="37" spans="1:5" s="3" customFormat="1" ht="125.25" customHeight="1">
      <c r="A37" s="37"/>
      <c r="B37" s="79" t="s">
        <v>53</v>
      </c>
      <c r="C37" s="79"/>
      <c r="D37" s="57">
        <v>13300</v>
      </c>
      <c r="E37" s="29"/>
    </row>
    <row r="38" spans="1:5" s="3" customFormat="1" ht="34.5" customHeight="1">
      <c r="A38" s="37">
        <v>1455400000</v>
      </c>
      <c r="B38" s="86" t="s">
        <v>29</v>
      </c>
      <c r="C38" s="86"/>
      <c r="D38" s="58">
        <f>D39+D40+D41+D42</f>
        <v>717442</v>
      </c>
      <c r="E38" s="29"/>
    </row>
    <row r="39" spans="1:5" s="3" customFormat="1" ht="117.75" customHeight="1">
      <c r="A39" s="37"/>
      <c r="B39" s="80" t="s">
        <v>54</v>
      </c>
      <c r="C39" s="80"/>
      <c r="D39" s="59">
        <v>60000</v>
      </c>
      <c r="E39" s="29"/>
    </row>
    <row r="40" spans="1:5" s="3" customFormat="1" ht="92.25" customHeight="1">
      <c r="A40" s="37"/>
      <c r="B40" s="82" t="s">
        <v>36</v>
      </c>
      <c r="C40" s="82"/>
      <c r="D40" s="59">
        <v>90980</v>
      </c>
      <c r="E40" s="38"/>
    </row>
    <row r="41" spans="1:5" s="3" customFormat="1" ht="117" customHeight="1">
      <c r="A41" s="37"/>
      <c r="B41" s="82" t="s">
        <v>37</v>
      </c>
      <c r="C41" s="82"/>
      <c r="D41" s="59">
        <f>357862+8600</f>
        <v>366462</v>
      </c>
      <c r="E41" s="38"/>
    </row>
    <row r="42" spans="1:5" s="3" customFormat="1" ht="117" customHeight="1">
      <c r="A42" s="37"/>
      <c r="B42" s="82" t="s">
        <v>57</v>
      </c>
      <c r="C42" s="82"/>
      <c r="D42" s="59">
        <v>200000</v>
      </c>
      <c r="E42" s="64"/>
    </row>
    <row r="43" spans="1:5" s="3" customFormat="1" ht="37.5" customHeight="1">
      <c r="A43" s="37">
        <v>1454600000</v>
      </c>
      <c r="B43" s="86" t="s">
        <v>28</v>
      </c>
      <c r="C43" s="86"/>
      <c r="D43" s="60">
        <f>D44+D45+D46+D47+D48+D49+D50</f>
        <v>3727959</v>
      </c>
      <c r="E43" s="29"/>
    </row>
    <row r="44" spans="1:5" s="3" customFormat="1" ht="65.25" customHeight="1">
      <c r="A44" s="37"/>
      <c r="B44" s="82" t="s">
        <v>35</v>
      </c>
      <c r="C44" s="82"/>
      <c r="D44" s="59">
        <v>63594</v>
      </c>
      <c r="E44" s="36"/>
    </row>
    <row r="45" spans="1:5" s="3" customFormat="1" ht="124.5" customHeight="1">
      <c r="A45" s="37"/>
      <c r="B45" s="82" t="s">
        <v>34</v>
      </c>
      <c r="C45" s="82"/>
      <c r="D45" s="59">
        <v>157300</v>
      </c>
      <c r="E45" s="29"/>
    </row>
    <row r="46" spans="1:5" s="3" customFormat="1" ht="124.5" customHeight="1">
      <c r="A46" s="37"/>
      <c r="B46" s="82" t="s">
        <v>42</v>
      </c>
      <c r="C46" s="82"/>
      <c r="D46" s="59">
        <v>629203</v>
      </c>
      <c r="E46" s="39"/>
    </row>
    <row r="47" spans="1:5" s="3" customFormat="1" ht="93" customHeight="1">
      <c r="A47" s="37"/>
      <c r="B47" s="82" t="s">
        <v>38</v>
      </c>
      <c r="C47" s="82"/>
      <c r="D47" s="59">
        <v>159912</v>
      </c>
      <c r="E47" s="39"/>
    </row>
    <row r="48" spans="1:5" s="3" customFormat="1" ht="135.75" customHeight="1">
      <c r="A48" s="37"/>
      <c r="B48" s="82" t="s">
        <v>39</v>
      </c>
      <c r="C48" s="82"/>
      <c r="D48" s="61">
        <f>1502159+20000+25000</f>
        <v>1547159</v>
      </c>
      <c r="E48" s="39"/>
    </row>
    <row r="49" spans="1:5" s="3" customFormat="1" ht="111" customHeight="1">
      <c r="A49" s="37"/>
      <c r="B49" s="82" t="s">
        <v>41</v>
      </c>
      <c r="C49" s="82"/>
      <c r="D49" s="59">
        <f>596000+320000</f>
        <v>916000</v>
      </c>
      <c r="E49" s="39"/>
    </row>
    <row r="50" spans="1:5" s="3" customFormat="1" ht="96" customHeight="1">
      <c r="A50" s="37"/>
      <c r="B50" s="82" t="s">
        <v>40</v>
      </c>
      <c r="C50" s="82"/>
      <c r="D50" s="59">
        <v>254791</v>
      </c>
      <c r="E50" s="39"/>
    </row>
    <row r="51" spans="1:5" s="3" customFormat="1" ht="37.5" customHeight="1">
      <c r="A51" s="37">
        <v>1452400000</v>
      </c>
      <c r="B51" s="86" t="s">
        <v>44</v>
      </c>
      <c r="C51" s="86"/>
      <c r="D51" s="60">
        <f>D52</f>
        <v>83930</v>
      </c>
      <c r="E51" s="44"/>
    </row>
    <row r="52" spans="1:5" s="3" customFormat="1" ht="122.25" customHeight="1">
      <c r="A52" s="37"/>
      <c r="B52" s="82" t="s">
        <v>45</v>
      </c>
      <c r="C52" s="82"/>
      <c r="D52" s="59">
        <v>83930</v>
      </c>
      <c r="E52" s="44"/>
    </row>
    <row r="53" spans="1:5" s="3" customFormat="1" ht="36.75" customHeight="1">
      <c r="A53" s="93" t="s">
        <v>30</v>
      </c>
      <c r="B53" s="94"/>
      <c r="C53" s="94"/>
      <c r="D53" s="95"/>
      <c r="E53" s="29"/>
    </row>
    <row r="54" spans="1:5" s="3" customFormat="1" ht="36.75" customHeight="1">
      <c r="A54" s="42"/>
      <c r="B54" s="34"/>
      <c r="C54" s="34"/>
      <c r="D54" s="43"/>
      <c r="E54" s="41"/>
    </row>
    <row r="55" spans="1:5" s="3" customFormat="1" ht="51.75" customHeight="1">
      <c r="A55" s="16" t="s">
        <v>14</v>
      </c>
      <c r="B55" s="16" t="s">
        <v>14</v>
      </c>
      <c r="C55" s="17" t="s">
        <v>15</v>
      </c>
      <c r="D55" s="62">
        <f>D56+D57</f>
        <v>87262618</v>
      </c>
      <c r="E55" s="29"/>
    </row>
    <row r="56" spans="1:5" s="3" customFormat="1" ht="51.75" customHeight="1">
      <c r="A56" s="16" t="s">
        <v>14</v>
      </c>
      <c r="B56" s="16" t="s">
        <v>14</v>
      </c>
      <c r="C56" s="17" t="s">
        <v>16</v>
      </c>
      <c r="D56" s="62">
        <f>D19+D21+D23+D27+D17+D25</f>
        <v>87262618</v>
      </c>
      <c r="E56" s="29"/>
    </row>
    <row r="57" spans="1:5" s="3" customFormat="1" ht="51.75" customHeight="1">
      <c r="A57" s="20" t="s">
        <v>14</v>
      </c>
      <c r="B57" s="20" t="s">
        <v>14</v>
      </c>
      <c r="C57" s="21" t="s">
        <v>17</v>
      </c>
      <c r="D57" s="40"/>
      <c r="E57" s="29"/>
    </row>
    <row r="58" spans="4:5" s="3" customFormat="1" ht="12.75" customHeight="1">
      <c r="D58" s="33"/>
      <c r="E58" s="29"/>
    </row>
    <row r="59" spans="1:4" s="3" customFormat="1" ht="21" customHeight="1">
      <c r="A59" s="97" t="s">
        <v>7</v>
      </c>
      <c r="B59" s="97"/>
      <c r="C59" s="97"/>
      <c r="D59" s="97"/>
    </row>
    <row r="60" spans="1:4" s="3" customFormat="1" ht="13.5" customHeight="1">
      <c r="A60" s="4"/>
      <c r="B60" s="4"/>
      <c r="C60" s="1" t="s">
        <v>0</v>
      </c>
      <c r="D60" s="1"/>
    </row>
    <row r="61" spans="1:4" s="3" customFormat="1" ht="96.75" customHeight="1">
      <c r="A61" s="13" t="s">
        <v>5</v>
      </c>
      <c r="B61" s="13" t="s">
        <v>18</v>
      </c>
      <c r="C61" s="28" t="s">
        <v>6</v>
      </c>
      <c r="D61" s="28" t="s">
        <v>1</v>
      </c>
    </row>
    <row r="62" spans="1:4" s="3" customFormat="1" ht="19.5" customHeight="1">
      <c r="A62" s="5">
        <v>1</v>
      </c>
      <c r="B62" s="5">
        <v>2</v>
      </c>
      <c r="C62" s="5">
        <v>3</v>
      </c>
      <c r="D62" s="5">
        <v>4</v>
      </c>
    </row>
    <row r="63" spans="1:4" s="3" customFormat="1" ht="21" customHeight="1">
      <c r="A63" s="89" t="s">
        <v>12</v>
      </c>
      <c r="B63" s="90"/>
      <c r="C63" s="90"/>
      <c r="D63" s="91"/>
    </row>
    <row r="64" spans="1:4" s="3" customFormat="1" ht="21" customHeight="1">
      <c r="A64" s="65" t="s">
        <v>58</v>
      </c>
      <c r="B64" s="66">
        <v>9770</v>
      </c>
      <c r="C64" s="66" t="s">
        <v>26</v>
      </c>
      <c r="D64" s="69">
        <f>D65</f>
        <v>840253</v>
      </c>
    </row>
    <row r="65" spans="1:4" s="3" customFormat="1" ht="21" customHeight="1">
      <c r="A65" s="66">
        <v>1430220000</v>
      </c>
      <c r="B65" s="66"/>
      <c r="C65" s="67" t="s">
        <v>59</v>
      </c>
      <c r="D65" s="69">
        <f>D67</f>
        <v>840253</v>
      </c>
    </row>
    <row r="66" spans="1:4" s="3" customFormat="1" ht="21" customHeight="1">
      <c r="A66" s="52"/>
      <c r="B66" s="66"/>
      <c r="C66" s="68" t="s">
        <v>27</v>
      </c>
      <c r="D66" s="53"/>
    </row>
    <row r="67" spans="1:4" s="3" customFormat="1" ht="101.25" customHeight="1">
      <c r="A67" s="52"/>
      <c r="B67" s="66"/>
      <c r="C67" s="68" t="s">
        <v>60</v>
      </c>
      <c r="D67" s="69">
        <v>840253</v>
      </c>
    </row>
    <row r="68" spans="1:4" s="3" customFormat="1" ht="66.75" customHeight="1">
      <c r="A68" s="71" t="s">
        <v>61</v>
      </c>
      <c r="B68" s="72">
        <v>9800</v>
      </c>
      <c r="C68" s="73" t="s">
        <v>62</v>
      </c>
      <c r="D68" s="74">
        <f>D71+D72+D73+D74+D75+D76+D77+D78+D79</f>
        <v>17121431</v>
      </c>
    </row>
    <row r="69" spans="1:4" s="3" customFormat="1" ht="36.75" customHeight="1">
      <c r="A69" s="75">
        <v>9900000000</v>
      </c>
      <c r="B69" s="66"/>
      <c r="C69" s="76" t="s">
        <v>63</v>
      </c>
      <c r="D69" s="74"/>
    </row>
    <row r="70" spans="1:4" s="3" customFormat="1" ht="23.25" customHeight="1">
      <c r="A70" s="75"/>
      <c r="B70" s="66"/>
      <c r="C70" s="68" t="s">
        <v>27</v>
      </c>
      <c r="D70" s="69"/>
    </row>
    <row r="71" spans="1:4" s="3" customFormat="1" ht="83.25" customHeight="1">
      <c r="A71" s="75"/>
      <c r="B71" s="66"/>
      <c r="C71" s="77" t="s">
        <v>67</v>
      </c>
      <c r="D71" s="74">
        <v>76575</v>
      </c>
    </row>
    <row r="72" spans="1:4" s="3" customFormat="1" ht="88.5" customHeight="1">
      <c r="A72" s="75"/>
      <c r="B72" s="66"/>
      <c r="C72" s="70" t="s">
        <v>64</v>
      </c>
      <c r="D72" s="74">
        <v>7456856</v>
      </c>
    </row>
    <row r="73" spans="1:4" s="3" customFormat="1" ht="59.25" customHeight="1">
      <c r="A73" s="75"/>
      <c r="B73" s="66"/>
      <c r="C73" s="78" t="s">
        <v>69</v>
      </c>
      <c r="D73" s="74">
        <v>1000000</v>
      </c>
    </row>
    <row r="74" spans="1:4" s="3" customFormat="1" ht="57.75" customHeight="1">
      <c r="A74" s="52"/>
      <c r="B74" s="66"/>
      <c r="C74" s="78" t="s">
        <v>65</v>
      </c>
      <c r="D74" s="74">
        <v>2000000</v>
      </c>
    </row>
    <row r="75" spans="1:4" s="3" customFormat="1" ht="56.25" customHeight="1">
      <c r="A75" s="66"/>
      <c r="B75" s="66"/>
      <c r="C75" s="78" t="s">
        <v>66</v>
      </c>
      <c r="D75" s="74">
        <v>2000000</v>
      </c>
    </row>
    <row r="76" spans="1:4" s="3" customFormat="1" ht="92.25" customHeight="1">
      <c r="A76" s="66"/>
      <c r="B76" s="66"/>
      <c r="C76" s="78" t="s">
        <v>68</v>
      </c>
      <c r="D76" s="74">
        <v>500000</v>
      </c>
    </row>
    <row r="77" spans="1:4" s="3" customFormat="1" ht="61.5" customHeight="1">
      <c r="A77" s="66"/>
      <c r="B77" s="66"/>
      <c r="C77" s="78" t="s">
        <v>71</v>
      </c>
      <c r="D77" s="74">
        <v>3000000</v>
      </c>
    </row>
    <row r="78" spans="1:4" s="3" customFormat="1" ht="57.75" customHeight="1">
      <c r="A78" s="66"/>
      <c r="B78" s="66"/>
      <c r="C78" s="78" t="s">
        <v>72</v>
      </c>
      <c r="D78" s="74">
        <v>988000</v>
      </c>
    </row>
    <row r="79" spans="1:4" s="3" customFormat="1" ht="75.75" customHeight="1">
      <c r="A79" s="66"/>
      <c r="B79" s="66"/>
      <c r="C79" s="78" t="s">
        <v>73</v>
      </c>
      <c r="D79" s="74">
        <v>100000</v>
      </c>
    </row>
    <row r="80" spans="1:4" s="12" customFormat="1" ht="24.75" customHeight="1">
      <c r="A80" s="93" t="s">
        <v>13</v>
      </c>
      <c r="B80" s="94"/>
      <c r="C80" s="94"/>
      <c r="D80" s="95"/>
    </row>
    <row r="81" spans="1:4" s="3" customFormat="1" ht="30.75" customHeight="1">
      <c r="A81" s="25" t="s">
        <v>11</v>
      </c>
      <c r="B81" s="25"/>
      <c r="C81" s="26"/>
      <c r="D81" s="27"/>
    </row>
    <row r="82" spans="1:4" s="3" customFormat="1" ht="23.25" customHeight="1">
      <c r="A82" s="23"/>
      <c r="B82" s="23"/>
      <c r="C82" s="11"/>
      <c r="D82" s="24"/>
    </row>
    <row r="83" spans="1:4" s="19" customFormat="1" ht="29.25" customHeight="1">
      <c r="A83" s="16" t="s">
        <v>14</v>
      </c>
      <c r="B83" s="16" t="s">
        <v>14</v>
      </c>
      <c r="C83" s="17" t="s">
        <v>15</v>
      </c>
      <c r="D83" s="18">
        <f>D84+D85</f>
        <v>17961684</v>
      </c>
    </row>
    <row r="84" spans="1:4" s="19" customFormat="1" ht="28.5" customHeight="1">
      <c r="A84" s="16" t="s">
        <v>14</v>
      </c>
      <c r="B84" s="16" t="s">
        <v>14</v>
      </c>
      <c r="C84" s="17" t="s">
        <v>16</v>
      </c>
      <c r="D84" s="18">
        <f>D68+D64</f>
        <v>17961684</v>
      </c>
    </row>
    <row r="85" spans="1:4" s="22" customFormat="1" ht="29.25" customHeight="1">
      <c r="A85" s="20" t="s">
        <v>14</v>
      </c>
      <c r="B85" s="20" t="s">
        <v>14</v>
      </c>
      <c r="C85" s="21" t="s">
        <v>17</v>
      </c>
      <c r="D85" s="45">
        <f>D81</f>
        <v>0</v>
      </c>
    </row>
    <row r="86" spans="1:4" s="3" customFormat="1" ht="9" customHeight="1" hidden="1">
      <c r="A86" s="8"/>
      <c r="B86" s="8"/>
      <c r="C86" s="1"/>
      <c r="D86" s="1"/>
    </row>
    <row r="87" spans="1:4" s="3" customFormat="1" ht="7.5" customHeight="1">
      <c r="A87" s="8"/>
      <c r="B87" s="8"/>
      <c r="C87" s="1"/>
      <c r="D87" s="1"/>
    </row>
    <row r="88" spans="1:4" s="3" customFormat="1" ht="19.5" customHeight="1">
      <c r="A88" s="8"/>
      <c r="B88" s="8"/>
      <c r="C88" s="1"/>
      <c r="D88" s="1"/>
    </row>
    <row r="89" spans="1:4" s="3" customFormat="1" ht="59.25" customHeight="1">
      <c r="A89" s="111" t="s">
        <v>31</v>
      </c>
      <c r="B89" s="111"/>
      <c r="C89" s="112" t="s">
        <v>32</v>
      </c>
      <c r="D89" s="112"/>
    </row>
    <row r="90" ht="25.5" customHeight="1"/>
  </sheetData>
  <sheetProtection/>
  <mergeCells count="56">
    <mergeCell ref="B18:C18"/>
    <mergeCell ref="A89:B89"/>
    <mergeCell ref="C89:D89"/>
    <mergeCell ref="B35:C35"/>
    <mergeCell ref="A63:D63"/>
    <mergeCell ref="B47:C47"/>
    <mergeCell ref="B40:C40"/>
    <mergeCell ref="A53:D53"/>
    <mergeCell ref="B44:C44"/>
    <mergeCell ref="B45:C45"/>
    <mergeCell ref="B46:C46"/>
    <mergeCell ref="C1:D1"/>
    <mergeCell ref="C2:D2"/>
    <mergeCell ref="A10:D10"/>
    <mergeCell ref="A12:A13"/>
    <mergeCell ref="D12:D13"/>
    <mergeCell ref="C3:D3"/>
    <mergeCell ref="B12:C13"/>
    <mergeCell ref="A6:D6"/>
    <mergeCell ref="B14:C14"/>
    <mergeCell ref="A80:D80"/>
    <mergeCell ref="B51:C51"/>
    <mergeCell ref="B52:C52"/>
    <mergeCell ref="B16:C16"/>
    <mergeCell ref="B22:C22"/>
    <mergeCell ref="A59:D59"/>
    <mergeCell ref="B49:C49"/>
    <mergeCell ref="B32:C32"/>
    <mergeCell ref="B37:C37"/>
    <mergeCell ref="B38:C38"/>
    <mergeCell ref="A7:D7"/>
    <mergeCell ref="A15:D15"/>
    <mergeCell ref="B36:C36"/>
    <mergeCell ref="A8:D8"/>
    <mergeCell ref="B34:C34"/>
    <mergeCell ref="B27:C27"/>
    <mergeCell ref="B19:C19"/>
    <mergeCell ref="B20:C20"/>
    <mergeCell ref="B17:C17"/>
    <mergeCell ref="B28:C28"/>
    <mergeCell ref="A5:D5"/>
    <mergeCell ref="B21:C21"/>
    <mergeCell ref="B25:C25"/>
    <mergeCell ref="B26:C26"/>
    <mergeCell ref="B50:C50"/>
    <mergeCell ref="B41:C41"/>
    <mergeCell ref="B43:C43"/>
    <mergeCell ref="B23:C23"/>
    <mergeCell ref="B24:C24"/>
    <mergeCell ref="B48:C48"/>
    <mergeCell ref="B31:C31"/>
    <mergeCell ref="B39:C39"/>
    <mergeCell ref="B33:C33"/>
    <mergeCell ref="B29:C29"/>
    <mergeCell ref="B30:C30"/>
    <mergeCell ref="B42:C42"/>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53" r:id="rId1"/>
  <headerFooter differentFirst="1" alignWithMargins="0">
    <oddHeader xml:space="preserve">&amp;R&amp;"Times New Roman,обычный"Продовження   додатка   5            
до рішення міської ради
                          </oddHeader>
    <oddFooter>&amp;C&amp;P</oddFooter>
  </headerFooter>
  <rowBreaks count="3" manualBreakCount="3">
    <brk id="33" max="3" man="1"/>
    <brk id="42" max="3" man="1"/>
    <brk id="5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2024-04-08T15:19:38Z</cp:lastPrinted>
  <dcterms:created xsi:type="dcterms:W3CDTF">2002-10-23T13:00:01Z</dcterms:created>
  <dcterms:modified xsi:type="dcterms:W3CDTF">2024-05-02T12:57:22Z</dcterms:modified>
  <cp:category/>
  <cp:version/>
  <cp:contentType/>
  <cp:contentStatus/>
</cp:coreProperties>
</file>