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1-5,1" sheetId="1" r:id="rId1"/>
    <sheet name="5,2" sheetId="2" r:id="rId2"/>
    <sheet name="5,3" sheetId="3" r:id="rId3"/>
    <sheet name="5,4" sheetId="4" r:id="rId4"/>
    <sheet name="5,5" sheetId="5" r:id="rId5"/>
    <sheet name="5,6-6" sheetId="6" r:id="rId6"/>
  </sheets>
  <definedNames>
    <definedName name="_GoBack" localSheetId="0">'1-5,1'!$D$44</definedName>
  </definedNames>
  <calcPr calcId="125725"/>
</workbook>
</file>

<file path=xl/calcChain.xml><?xml version="1.0" encoding="utf-8"?>
<calcChain xmlns="http://schemas.openxmlformats.org/spreadsheetml/2006/main">
  <c r="K72" i="4"/>
  <c r="K71"/>
  <c r="J72"/>
  <c r="J71"/>
  <c r="K63"/>
  <c r="K61"/>
  <c r="K59"/>
  <c r="J61"/>
  <c r="J59"/>
  <c r="H60"/>
  <c r="H61"/>
  <c r="H62"/>
  <c r="H63"/>
  <c r="H59"/>
  <c r="E61"/>
  <c r="E74"/>
  <c r="E5"/>
  <c r="K11" i="3"/>
  <c r="K10"/>
  <c r="L10"/>
  <c r="K9"/>
  <c r="L9"/>
  <c r="L7"/>
  <c r="K7"/>
  <c r="E8" i="4" l="1"/>
  <c r="H8"/>
  <c r="J8" s="1"/>
  <c r="K8" s="1"/>
  <c r="M28" i="1"/>
  <c r="E28"/>
  <c r="K28"/>
  <c r="J28"/>
  <c r="I28"/>
  <c r="G28"/>
  <c r="F28"/>
  <c r="H5" i="4"/>
  <c r="J5" s="1"/>
  <c r="K5" s="1"/>
  <c r="L18" i="3"/>
  <c r="K18"/>
  <c r="L19"/>
  <c r="K19"/>
  <c r="L8"/>
  <c r="K8"/>
  <c r="I7"/>
  <c r="G7" i="5"/>
  <c r="L30" i="3" l="1"/>
  <c r="L29"/>
  <c r="L28"/>
  <c r="L27"/>
  <c r="L26"/>
  <c r="F27"/>
  <c r="F28"/>
  <c r="F29"/>
  <c r="F30"/>
  <c r="F26"/>
  <c r="H55" i="4"/>
  <c r="H54"/>
  <c r="H53"/>
  <c r="H50"/>
  <c r="H49"/>
  <c r="H48"/>
  <c r="H47"/>
  <c r="H45"/>
  <c r="H44"/>
  <c r="H43"/>
  <c r="H42"/>
  <c r="H40"/>
  <c r="H39"/>
  <c r="H38"/>
  <c r="H37"/>
  <c r="H12"/>
  <c r="H13"/>
  <c r="H14"/>
  <c r="H15"/>
  <c r="H16"/>
  <c r="H17"/>
  <c r="H18"/>
  <c r="H19"/>
  <c r="H20"/>
  <c r="H21"/>
  <c r="H22"/>
  <c r="H11"/>
  <c r="K62" i="3"/>
  <c r="L62" s="1"/>
  <c r="K63"/>
  <c r="L63" s="1"/>
  <c r="K64"/>
  <c r="L64" s="1"/>
  <c r="K66"/>
  <c r="L66" s="1"/>
  <c r="K67"/>
  <c r="L67" s="1"/>
  <c r="K69"/>
  <c r="L69" s="1"/>
  <c r="K71"/>
  <c r="L71" s="1"/>
  <c r="K61"/>
  <c r="L61" s="1"/>
  <c r="I66"/>
  <c r="I67"/>
  <c r="I69"/>
  <c r="I71"/>
  <c r="I63"/>
  <c r="I64"/>
  <c r="I62"/>
  <c r="I61"/>
  <c r="F62"/>
  <c r="F63"/>
  <c r="F64"/>
  <c r="F66"/>
  <c r="F67"/>
  <c r="F69"/>
  <c r="F71"/>
  <c r="F61"/>
  <c r="J41"/>
  <c r="K41"/>
  <c r="J42"/>
  <c r="K42"/>
  <c r="J43"/>
  <c r="K43"/>
  <c r="J45"/>
  <c r="K45"/>
  <c r="J46"/>
  <c r="K46"/>
  <c r="J47"/>
  <c r="K47"/>
  <c r="J48"/>
  <c r="K48"/>
  <c r="J50"/>
  <c r="K50"/>
  <c r="J51"/>
  <c r="K51"/>
  <c r="J52"/>
  <c r="K52"/>
  <c r="J53"/>
  <c r="K53"/>
  <c r="J56"/>
  <c r="K56"/>
  <c r="J57"/>
  <c r="K57"/>
  <c r="J58"/>
  <c r="K58"/>
  <c r="K40"/>
  <c r="J40"/>
  <c r="I41"/>
  <c r="I42"/>
  <c r="I43"/>
  <c r="I45"/>
  <c r="I46"/>
  <c r="I47"/>
  <c r="I48"/>
  <c r="I50"/>
  <c r="I51"/>
  <c r="I52"/>
  <c r="I53"/>
  <c r="I56"/>
  <c r="I57"/>
  <c r="I58"/>
  <c r="I40"/>
  <c r="F41"/>
  <c r="F42"/>
  <c r="F43"/>
  <c r="F45"/>
  <c r="F46"/>
  <c r="F47"/>
  <c r="F48"/>
  <c r="F50"/>
  <c r="F51"/>
  <c r="F52"/>
  <c r="F53"/>
  <c r="F56"/>
  <c r="F57"/>
  <c r="F58"/>
  <c r="F40"/>
  <c r="F9" i="2"/>
  <c r="F14"/>
  <c r="L40" i="3" l="1"/>
  <c r="L58"/>
  <c r="L56"/>
  <c r="L52"/>
  <c r="L50"/>
  <c r="L47"/>
  <c r="L45"/>
  <c r="L42"/>
  <c r="L57"/>
  <c r="L53"/>
  <c r="L51"/>
  <c r="L48"/>
  <c r="L46"/>
  <c r="L43"/>
  <c r="L41"/>
</calcChain>
</file>

<file path=xl/sharedStrings.xml><?xml version="1.0" encoding="utf-8"?>
<sst xmlns="http://schemas.openxmlformats.org/spreadsheetml/2006/main" count="445" uniqueCount="192">
  <si>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</si>
  <si>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</si>
  <si>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</si>
  <si>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</si>
  <si>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</si>
  <si>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</si>
  <si>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</si>
  <si>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</si>
  <si>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</si>
  <si>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</si>
  <si>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</si>
  <si>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</si>
  <si>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</si>
  <si>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</si>
  <si>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</si>
  <si>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</si>
  <si>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</si>
  <si>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</si>
  <si>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</si>
  <si>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</si>
  <si>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</si>
  <si>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</si>
  <si>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</si>
  <si>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</si>
  <si>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</si>
  <si>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</si>
  <si>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</si>
  <si>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</si>
  <si>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</si>
  <si>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</si>
  <si>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</si>
  <si>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</si>
  <si>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</si>
  <si>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</si>
  <si>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</si>
  <si>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</si>
  <si>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</si>
  <si>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</si>
  <si>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</si>
  <si>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</si>
  <si>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</si>
  <si>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</si>
  <si>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</si>
  <si>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</si>
  <si>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адмінперсоналу, за умови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</si>
  <si>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</si>
  <si>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</si>
  <si>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</si>
  <si>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</si>
  <si>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закладів-всього (за напрямами діяльності гуртків та місцем розташування):</t>
  </si>
  <si>
    <t>продукту </t>
  </si>
  <si>
    <t>середньорічна кількість дітей, які отримують позашкільну освіту</t>
  </si>
  <si>
    <t>ефективності </t>
  </si>
  <si>
    <t>витрати на 1 дитину, яка отримає позашкільну освіту</t>
  </si>
  <si>
    <t>якості</t>
  </si>
  <si>
    <t>відсоток дітей(хлопців/дівчат), охоплених позашкільною освітою, за напрямами діяльності гуртків, віком, місцем проживання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</si>
  <si>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</si>
  <si>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</si>
  <si>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</si>
  <si>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  4.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</si>
  <si>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</si>
  <si>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</si>
  <si>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</si>
  <si>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</si>
  <si>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</si>
  <si>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</si>
  <si>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</si>
  <si>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</si>
  <si>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</si>
  <si>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</si>
  <si>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</si>
  <si>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</si>
  <si>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</si>
  <si>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</si>
  <si>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</si>
  <si>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</si>
  <si>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</si>
  <si>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</si>
  <si>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</si>
  <si>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</si>
  <si>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</si>
  <si>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</si>
  <si>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</si>
  <si>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</si>
  <si>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</si>
  <si>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</si>
  <si>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</si>
  <si>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</si>
  <si>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</si>
  <si>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</si>
  <si>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</si>
  <si>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</si>
  <si>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</si>
  <si>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</si>
  <si>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</si>
  <si>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</si>
  <si>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</si>
  <si>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</si>
  <si>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</si>
  <si>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</si>
  <si>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</si>
  <si>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</si>
  <si>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</si>
  <si>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</si>
  <si>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</si>
  <si>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r>
      <t>Головний бухгалтер</t>
    </r>
    <r>
      <rPr>
        <sz val="12"/>
        <color theme="1"/>
        <rFont val="Times New Roman"/>
        <family val="1"/>
        <charset val="204"/>
      </rPr>
      <t> </t>
    </r>
  </si>
  <si>
    <t xml:space="preserve">5.1 "Виконання бюджетної програми за напрямами використання бюджетних коштів":                                        </t>
  </si>
  <si>
    <t xml:space="preserve"> (тис. грн.) </t>
  </si>
  <si>
    <t xml:space="preserve">Відхилення </t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</si>
  <si>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</t>
    </r>
    <r>
      <rPr>
        <u/>
        <sz val="12"/>
        <color theme="1"/>
        <rFont val="Times New Roman"/>
        <family val="1"/>
        <charset val="204"/>
      </rPr>
      <t>__Відділ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___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</si>
  <si>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економне витрачання від затверджених асигнувань на комунальні видатки  на 2018 рік.</t>
  </si>
  <si>
    <t>1.3 </t>
  </si>
  <si>
    <t>Проведення капітального  ремонту  приміщень та інших обєктів</t>
  </si>
  <si>
    <t>Пояснення причин відхилення касових видатків (наданих кредитів) за напрямом використання бюджетних коштів від планового показника:  заплановані роботи в  2018 році не проводилися.</t>
  </si>
  <si>
    <t>1.4</t>
  </si>
  <si>
    <t>Придбання   обладнання   і предметів довгострокового користування</t>
  </si>
  <si>
    <t>Пояснення причин відхилення касових видатків (наданих кредитів) за напрямом використання бюджетних коштів від планового показника:  економія відсутня</t>
  </si>
  <si>
    <t>затрат</t>
  </si>
  <si>
    <t>Обсяги  видатків  на придбання предметів довгострокового користування (в розрізі їх  видів)</t>
  </si>
  <si>
    <t>побутова  техніка</t>
  </si>
  <si>
    <t>продукту</t>
  </si>
  <si>
    <t>кількість одиниць  придбаного обладанання</t>
  </si>
  <si>
    <t>ефективності</t>
  </si>
  <si>
    <t>Середні  витрати на придбання одиниці  обладанання</t>
  </si>
  <si>
    <t>Рівень оновлення матеріально-технічної  бази  у порівняні з  минулим  роком</t>
  </si>
  <si>
    <t>Забезпечення збереження  енергоресурсів</t>
  </si>
  <si>
    <t>Обсяг видатків на  оплату енергоносіїв  та  комунальних  послуг -всього  з них</t>
  </si>
  <si>
    <t>-водопостачання та водовідведення</t>
  </si>
  <si>
    <t>-електроенергія</t>
  </si>
  <si>
    <t>-природний газ</t>
  </si>
  <si>
    <t>Обсяг споживання енергоресурсів , натуральні одиниці - всього</t>
  </si>
  <si>
    <t>Середнє споживання комунальних  послуг  та енергоносіїв в т.ч.</t>
  </si>
  <si>
    <t>Річна  економія витрачання енергоресурсів в натуральному  виразі в т..ч.</t>
  </si>
  <si>
    <t>-водопостачаня та водовідведення</t>
  </si>
  <si>
    <t xml:space="preserve"> </t>
  </si>
  <si>
    <t>Затрат</t>
  </si>
  <si>
    <t>Обсяг видатків на проведення капітального ремонту приміщень  у розрізі їх видів</t>
  </si>
  <si>
    <t>капітальний ремонт  приміщень</t>
  </si>
  <si>
    <t>площа  яка  потребує капітального ремонту</t>
  </si>
  <si>
    <t>Продукту</t>
  </si>
  <si>
    <t>Кількість установ в яких планується проведення капітального ремонту</t>
  </si>
  <si>
    <t>Площа  на  якій  планується проведення капітального ремонту приміщень</t>
  </si>
  <si>
    <t>Ефективності</t>
  </si>
  <si>
    <t>Середні витрати на продедення  капітального ремонту  приміщень</t>
  </si>
  <si>
    <t>Якості</t>
  </si>
  <si>
    <t>% площі на якій планується  проведення капітального ремонту до площі  що  потребує капітального ремонту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</si>
  <si>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липня 2017 року  </t>
  </si>
  <si>
    <t>_________                                           Н.М.Костіна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</si>
  <si>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</si>
  <si>
    <t>Забезпечення розвитку інфраструктури території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</si>
  <si>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 ___</t>
    </r>
    <r>
      <rPr>
        <u/>
        <sz val="12"/>
        <color theme="1"/>
        <rFont val="Times New Roman"/>
        <family val="1"/>
        <charset val="204"/>
      </rPr>
      <t>_Відділ освіти  молоді та спорту виконавчого комітету Баштанської міської ради</t>
    </r>
  </si>
  <si>
    <t>Забезпечення   реконструкції  об"єктів</t>
  </si>
  <si>
    <t>Пояснення причин відхилення касових видатків (наданих кредитів) за напрямом використання бюджетних коштів від планового показника: відсутні відхилення</t>
  </si>
  <si>
    <t>Забезпечення будівництва  об"єктів</t>
  </si>
  <si>
    <t>Кількість обєктів  що  планується  реконструювати</t>
  </si>
  <si>
    <t>рівень готовності об"єктів  реконструкції</t>
  </si>
  <si>
    <t>Обсяг  будівництва в т.ч.</t>
  </si>
  <si>
    <t>будівництво  борцівського клубу</t>
  </si>
  <si>
    <t>виготовлення ПКД на  реконструкцію ДЮСШ</t>
  </si>
  <si>
    <t>авторський нагляд по об"єкту "Нове будівництво спортивного майданчика для міні футболу зі штучним  покриттям по вул.Героїв Небесної Сотні,29"</t>
  </si>
  <si>
    <t>співфінансування об"єкту "Нове будівництво спортивного майданчика для міні футболу зі штучним  покриттям "</t>
  </si>
  <si>
    <t xml:space="preserve"> Кількість об"єктів , які планується  побудувати</t>
  </si>
  <si>
    <t>Середні  витрати  на будівництво  одного об"єкта</t>
  </si>
  <si>
    <t>рівень  готовності  обєктів  будівництва</t>
  </si>
  <si>
    <t>Пояснення щодо розбіжностей між фактичними та плановими результативними показниками: кошти не використані на виготовлення ПКД  на реконструкцію ДЮСШ та к як термін дії договору продовжено з відсутністю затвердженого ген.плану .ПКД на будівництво борцівського клубу заплановані видатки не використані в зв"язку з тривалою процедурою оформлення земельної ділянки під будівництво</t>
  </si>
  <si>
    <t xml:space="preserve">Пояснення причин наявності залишку надходжень спеціального фонду, </t>
  </si>
  <si>
    <t xml:space="preserve">Пояснення причин відхилення фактичних обсягів надходжень від планових:заплановано на звітній рік  </t>
  </si>
  <si>
    <t xml:space="preserve">Пояснення причин наявності залишку надходжень спеціального фонду,інших надходжень, на кінець року , </t>
  </si>
  <si>
    <t>Пояснення щодо причин відхилення касових видатків (наданих кредитів) від планового показника: за рахунок спеціального  фонду відхилення склалися  за рахунок проведення торгів через систему Прозоро</t>
  </si>
  <si>
    <t>Забезпечення   реконструкції спортивних   об"єктів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</si>
  <si>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</t>
  </si>
  <si>
    <t>Пояснення щодо динаміки результативних показників за відповідним напрямом використання бюджетних коштів: за рахунок спеціального  фонду відхилення склалися  за рахунок проведення торгів через систему Прозоро</t>
  </si>
  <si>
    <t>Забезпечення   реконструкції  спортивних  об"єктів</t>
  </si>
  <si>
    <t>Пояснення щодо причин відхилення фактичних надходжень від планового показникаЕкономія кошітв виникла в зв"язку з економією коштів  так як торги проводилися через систему Прозорро</t>
  </si>
  <si>
    <t xml:space="preserve">за 2020 рік </t>
  </si>
  <si>
    <r>
      <t>3. __</t>
    </r>
    <r>
      <rPr>
        <u/>
        <sz val="12"/>
        <color theme="1"/>
        <rFont val="Times New Roman"/>
        <family val="1"/>
        <charset val="204"/>
      </rPr>
      <t>0617321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>0443</t>
    </r>
    <r>
      <rPr>
        <sz val="12"/>
        <color theme="1"/>
        <rFont val="Times New Roman"/>
        <family val="1"/>
        <charset val="204"/>
      </rPr>
      <t>___</t>
    </r>
    <r>
      <rPr>
        <u/>
        <sz val="12"/>
        <color theme="1"/>
        <rFont val="Times New Roman"/>
        <family val="1"/>
        <charset val="204"/>
      </rPr>
      <t xml:space="preserve">Будівництво  освітніх установ  та закладів </t>
    </r>
  </si>
  <si>
    <t>Капітальне будівництво та забезпечення   реконструкції    об"єктів</t>
  </si>
  <si>
    <t xml:space="preserve">Забезпечення  проведення капітального  ремонту  </t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</si>
  <si>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спеціального  фонду відхилення склалися по виготовленню ПКД  в зв"язку з продовженням терміну дії договору  на 2021 рік.</t>
  </si>
  <si>
    <t>Обсяг  на капітальне  будівництво,реконструкцію</t>
  </si>
  <si>
    <t>в т.ч. виготовлення ПКД</t>
  </si>
  <si>
    <t>площа на якій проводиься реконструкція</t>
  </si>
  <si>
    <t>Обсяг  проведеного капітального ремонту</t>
  </si>
  <si>
    <t>площа на якій проводиься кап.ремонт</t>
  </si>
  <si>
    <t>Середні  витрати на 1 м.кв. реконструкції обєкта</t>
  </si>
  <si>
    <t>Середні  витрати на 1 м.кв. ремонту обєкту</t>
  </si>
  <si>
    <t>Пояснення щодо причин відхилення  між касовими та затвердженими у паспорті бюджетної програми що складають 605,727 тис.грн. Використано не вповному обсязі асигнування по виготовленню виготов.ПКД Добренській ЗОШ фут.поле -70,0 тис.грн., корегування ПКД "Капітальн.ремонт Баштан.ООЗСО№1"-429,9 тис.грн., ""Капітальн.ремонт окремих вузлів існуючої сис.газопос.Баштан.ООЗСО№2" економія склала- 22,8 тис.грн.,"Капітальн.ремонт окремих вузлів існуючої сис.газопостач.ЗДО "Дюймовочка"-27,2 тис.грн.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</si>
  <si>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 збільшилися видатки на 51,24% </t>
  </si>
  <si>
    <t>Середні  витрати на будівництво (реконструкція)одного об"єкта</t>
  </si>
  <si>
    <t>Середні  витрати на 1 м.кв.кап.ремонту обєкта</t>
  </si>
  <si>
    <t>корисності бюджетної програм __Забезпечення розвитку інфраструктури території.___</t>
  </si>
  <si>
    <t>01лютого 2021 року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</si>
</sst>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0.00"/>
    <numFmt numFmtId="166" formatCode="#,##0.00_₴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49" fontId="5" fillId="0" borderId="14" xfId="0" applyNumberFormat="1" applyFont="1" applyBorder="1" applyAlignment="1">
      <alignment horizontal="center" vertical="top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20" xfId="0" applyBorder="1"/>
    <xf numFmtId="0" fontId="0" fillId="0" borderId="14" xfId="0" applyBorder="1"/>
    <xf numFmtId="0" fontId="16" fillId="0" borderId="14" xfId="0" applyFont="1" applyBorder="1" applyAlignment="1">
      <alignment vertical="top" wrapText="1"/>
    </xf>
    <xf numFmtId="0" fontId="12" fillId="0" borderId="14" xfId="0" applyFont="1" applyBorder="1"/>
    <xf numFmtId="0" fontId="18" fillId="0" borderId="16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7" fillId="0" borderId="16" xfId="0" applyNumberFormat="1" applyFont="1" applyBorder="1" applyAlignment="1">
      <alignment vertical="top" wrapText="1"/>
    </xf>
    <xf numFmtId="165" fontId="13" fillId="0" borderId="0" xfId="0" applyNumberFormat="1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0" fontId="5" fillId="0" borderId="14" xfId="0" applyFont="1" applyBorder="1"/>
    <xf numFmtId="0" fontId="5" fillId="0" borderId="0" xfId="0" applyFont="1"/>
    <xf numFmtId="165" fontId="18" fillId="0" borderId="16" xfId="0" applyNumberFormat="1" applyFont="1" applyBorder="1" applyAlignment="1">
      <alignment vertical="center" wrapText="1"/>
    </xf>
    <xf numFmtId="165" fontId="18" fillId="0" borderId="18" xfId="0" applyNumberFormat="1" applyFont="1" applyBorder="1" applyAlignment="1">
      <alignment vertical="center" wrapText="1"/>
    </xf>
    <xf numFmtId="165" fontId="17" fillId="0" borderId="16" xfId="0" applyNumberFormat="1" applyFont="1" applyBorder="1" applyAlignment="1">
      <alignment vertical="center" wrapText="1"/>
    </xf>
    <xf numFmtId="165" fontId="17" fillId="0" borderId="18" xfId="0" applyNumberFormat="1" applyFont="1" applyBorder="1" applyAlignment="1">
      <alignment vertical="center" wrapText="1"/>
    </xf>
    <xf numFmtId="165" fontId="18" fillId="0" borderId="14" xfId="0" applyNumberFormat="1" applyFont="1" applyBorder="1" applyAlignment="1">
      <alignment vertical="center" wrapText="1"/>
    </xf>
    <xf numFmtId="165" fontId="17" fillId="0" borderId="14" xfId="0" applyNumberFormat="1" applyFont="1" applyBorder="1" applyAlignment="1">
      <alignment vertical="center" wrapText="1"/>
    </xf>
    <xf numFmtId="0" fontId="5" fillId="0" borderId="20" xfId="0" applyFont="1" applyBorder="1"/>
    <xf numFmtId="0" fontId="18" fillId="0" borderId="21" xfId="0" applyNumberFormat="1" applyFont="1" applyBorder="1" applyAlignment="1">
      <alignment vertical="top" wrapText="1"/>
    </xf>
    <xf numFmtId="165" fontId="18" fillId="0" borderId="21" xfId="0" applyNumberFormat="1" applyFont="1" applyBorder="1" applyAlignment="1">
      <alignment vertical="center" wrapText="1"/>
    </xf>
    <xf numFmtId="165" fontId="18" fillId="0" borderId="19" xfId="0" applyNumberFormat="1" applyFont="1" applyBorder="1" applyAlignment="1">
      <alignment vertical="center" wrapText="1"/>
    </xf>
    <xf numFmtId="165" fontId="18" fillId="0" borderId="20" xfId="0" applyNumberFormat="1" applyFont="1" applyBorder="1" applyAlignment="1">
      <alignment vertical="center" wrapText="1"/>
    </xf>
    <xf numFmtId="49" fontId="17" fillId="0" borderId="21" xfId="0" applyNumberFormat="1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49" fontId="17" fillId="0" borderId="14" xfId="0" applyNumberFormat="1" applyFont="1" applyBorder="1" applyAlignment="1">
      <alignment vertical="top" wrapText="1"/>
    </xf>
    <xf numFmtId="49" fontId="18" fillId="0" borderId="14" xfId="0" applyNumberFormat="1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" fillId="0" borderId="14" xfId="0" applyFont="1" applyBorder="1"/>
    <xf numFmtId="0" fontId="17" fillId="0" borderId="0" xfId="0" applyNumberFormat="1" applyFont="1" applyBorder="1" applyAlignment="1">
      <alignment vertical="top" wrapText="1"/>
    </xf>
    <xf numFmtId="0" fontId="17" fillId="0" borderId="14" xfId="0" applyNumberFormat="1" applyFont="1" applyBorder="1" applyAlignment="1">
      <alignment vertical="top" wrapText="1"/>
    </xf>
    <xf numFmtId="0" fontId="18" fillId="0" borderId="14" xfId="0" applyNumberFormat="1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49" fontId="17" fillId="0" borderId="16" xfId="0" applyNumberFormat="1" applyFont="1" applyBorder="1" applyAlignment="1">
      <alignment vertical="top" wrapText="1"/>
    </xf>
    <xf numFmtId="49" fontId="18" fillId="0" borderId="16" xfId="0" applyNumberFormat="1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18" fillId="0" borderId="0" xfId="0" applyNumberFormat="1" applyFont="1" applyBorder="1" applyAlignment="1">
      <alignment vertical="top" wrapText="1"/>
    </xf>
    <xf numFmtId="49" fontId="18" fillId="0" borderId="14" xfId="0" applyNumberFormat="1" applyFont="1" applyFill="1" applyBorder="1" applyAlignment="1">
      <alignment vertical="top" wrapText="1"/>
    </xf>
    <xf numFmtId="166" fontId="18" fillId="0" borderId="14" xfId="0" applyNumberFormat="1" applyFont="1" applyBorder="1" applyAlignment="1">
      <alignment horizontal="center" vertical="top" wrapText="1"/>
    </xf>
    <xf numFmtId="166" fontId="5" fillId="0" borderId="14" xfId="0" applyNumberFormat="1" applyFont="1" applyBorder="1" applyAlignment="1">
      <alignment horizontal="center" vertical="top" wrapText="1"/>
    </xf>
    <xf numFmtId="49" fontId="18" fillId="0" borderId="14" xfId="0" applyNumberFormat="1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19" fillId="0" borderId="14" xfId="0" applyFont="1" applyBorder="1"/>
    <xf numFmtId="0" fontId="4" fillId="0" borderId="0" xfId="0" applyFont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49" fontId="9" fillId="0" borderId="16" xfId="0" applyNumberFormat="1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10" fontId="5" fillId="0" borderId="1" xfId="0" applyNumberFormat="1" applyFont="1" applyBorder="1" applyAlignment="1">
      <alignment horizontal="center" vertical="top" wrapText="1"/>
    </xf>
    <xf numFmtId="10" fontId="5" fillId="0" borderId="14" xfId="0" applyNumberFormat="1" applyFont="1" applyBorder="1" applyAlignment="1">
      <alignment vertical="top" wrapText="1"/>
    </xf>
    <xf numFmtId="10" fontId="14" fillId="0" borderId="14" xfId="0" applyNumberFormat="1" applyFont="1" applyBorder="1"/>
    <xf numFmtId="10" fontId="5" fillId="0" borderId="14" xfId="0" applyNumberFormat="1" applyFont="1" applyBorder="1" applyAlignment="1">
      <alignment vertical="top"/>
    </xf>
    <xf numFmtId="10" fontId="5" fillId="0" borderId="14" xfId="0" applyNumberFormat="1" applyFont="1" applyBorder="1" applyAlignment="1">
      <alignment horizontal="right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14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2" fontId="18" fillId="0" borderId="14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7" fillId="0" borderId="16" xfId="0" applyNumberFormat="1" applyFont="1" applyBorder="1" applyAlignment="1">
      <alignment horizontal="center" vertical="top" wrapText="1"/>
    </xf>
    <xf numFmtId="0" fontId="17" fillId="0" borderId="18" xfId="0" applyNumberFormat="1" applyFont="1" applyBorder="1" applyAlignment="1">
      <alignment horizontal="center" vertical="top" wrapText="1"/>
    </xf>
    <xf numFmtId="0" fontId="17" fillId="0" borderId="17" xfId="0" applyNumberFormat="1" applyFont="1" applyBorder="1" applyAlignment="1">
      <alignment horizontal="center" vertical="top" wrapText="1"/>
    </xf>
    <xf numFmtId="0" fontId="18" fillId="0" borderId="16" xfId="0" applyNumberFormat="1" applyFont="1" applyBorder="1" applyAlignment="1">
      <alignment horizontal="center" vertical="top" wrapText="1"/>
    </xf>
    <xf numFmtId="0" fontId="18" fillId="0" borderId="18" xfId="0" applyNumberFormat="1" applyFont="1" applyBorder="1" applyAlignment="1">
      <alignment horizontal="center" vertical="top" wrapText="1"/>
    </xf>
    <xf numFmtId="0" fontId="18" fillId="0" borderId="17" xfId="0" applyNumberFormat="1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7" fillId="0" borderId="22" xfId="0" applyNumberFormat="1" applyFont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16" fontId="5" fillId="0" borderId="14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5" workbookViewId="0">
      <selection activeCell="C31" sqref="C31"/>
    </sheetView>
  </sheetViews>
  <sheetFormatPr defaultRowHeight="15"/>
  <cols>
    <col min="1" max="1" width="3.85546875" customWidth="1"/>
    <col min="2" max="2" width="4" customWidth="1"/>
    <col min="3" max="3" width="38.28515625" customWidth="1"/>
    <col min="12" max="12" width="2.5703125" customWidth="1"/>
  </cols>
  <sheetData>
    <row r="1" spans="1:14" ht="17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4" ht="8.2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98"/>
      <c r="L2" s="98"/>
      <c r="M2" s="98"/>
      <c r="N2" s="98"/>
    </row>
    <row r="3" spans="1:14" hidden="1"/>
    <row r="4" spans="1:14" hidden="1"/>
    <row r="5" spans="1:14" ht="17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6.5" customHeight="1">
      <c r="A6" s="103" t="s">
        <v>174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2" hidden="1" customHeight="1">
      <c r="A7" s="3"/>
    </row>
    <row r="8" spans="1:14" hidden="1">
      <c r="A8" s="3"/>
    </row>
    <row r="9" spans="1:14" ht="17.45" customHeight="1">
      <c r="A9" s="101" t="s">
        <v>150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5"/>
      <c r="M9" s="5"/>
    </row>
    <row r="10" spans="1:14" ht="14.45" customHeight="1">
      <c r="A10" s="106" t="s">
        <v>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5"/>
      <c r="M10" s="5"/>
    </row>
    <row r="11" spans="1:14" ht="14.2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5"/>
      <c r="M11" s="5"/>
    </row>
    <row r="12" spans="1:14" ht="16.149999999999999" customHeight="1">
      <c r="A12" s="101" t="s">
        <v>109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5"/>
      <c r="M12" s="5"/>
    </row>
    <row r="13" spans="1:14" ht="12" customHeight="1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5"/>
      <c r="M13" s="5"/>
    </row>
    <row r="14" spans="1:14" ht="0.75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5"/>
      <c r="M14" s="5"/>
    </row>
    <row r="15" spans="1:14" ht="15.75" customHeight="1">
      <c r="A15" s="102" t="s">
        <v>175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4" ht="11.25" hidden="1" customHeight="1">
      <c r="A16" s="102" t="s">
        <v>134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ht="14.45" customHeight="1">
      <c r="A17" s="104" t="s">
        <v>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5"/>
      <c r="M17" s="5"/>
    </row>
    <row r="18" spans="1:14" ht="0.7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5"/>
      <c r="M18" s="5"/>
    </row>
    <row r="19" spans="1:14" ht="15.6" customHeight="1">
      <c r="A19" s="101" t="s">
        <v>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5"/>
      <c r="M19" s="5"/>
    </row>
    <row r="20" spans="1:14" ht="16.149999999999999" customHeight="1">
      <c r="A20" s="105" t="s">
        <v>149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2" hidden="1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5"/>
      <c r="M21" s="5"/>
    </row>
    <row r="22" spans="1:14" ht="21" customHeight="1">
      <c r="A22" s="101" t="s">
        <v>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5"/>
      <c r="M22" s="5"/>
    </row>
    <row r="23" spans="1:14" ht="12.75" hidden="1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5"/>
      <c r="M23" s="5"/>
    </row>
    <row r="24" spans="1:14" ht="16.149999999999999" customHeight="1">
      <c r="A24" s="102" t="s">
        <v>106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16.149999999999999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99" t="s">
        <v>107</v>
      </c>
      <c r="L25" s="99"/>
      <c r="M25" s="99"/>
      <c r="N25" s="6"/>
    </row>
    <row r="26" spans="1:14" ht="15.75">
      <c r="A26" s="5"/>
      <c r="B26" s="97" t="s">
        <v>6</v>
      </c>
      <c r="C26" s="97" t="s">
        <v>7</v>
      </c>
      <c r="D26" s="97" t="s">
        <v>8</v>
      </c>
      <c r="E26" s="97"/>
      <c r="F26" s="97"/>
      <c r="G26" s="97" t="s">
        <v>9</v>
      </c>
      <c r="H26" s="97"/>
      <c r="I26" s="97"/>
      <c r="J26" s="97" t="s">
        <v>10</v>
      </c>
      <c r="K26" s="97"/>
      <c r="L26" s="97"/>
      <c r="M26" s="97"/>
    </row>
    <row r="27" spans="1:14" ht="25.5">
      <c r="A27" s="5"/>
      <c r="B27" s="97"/>
      <c r="C27" s="97"/>
      <c r="D27" s="13" t="s">
        <v>11</v>
      </c>
      <c r="E27" s="13" t="s">
        <v>12</v>
      </c>
      <c r="F27" s="13" t="s">
        <v>13</v>
      </c>
      <c r="G27" s="13" t="s">
        <v>11</v>
      </c>
      <c r="H27" s="13" t="s">
        <v>12</v>
      </c>
      <c r="I27" s="13" t="s">
        <v>13</v>
      </c>
      <c r="J27" s="13" t="s">
        <v>11</v>
      </c>
      <c r="K27" s="97" t="s">
        <v>12</v>
      </c>
      <c r="L27" s="97"/>
      <c r="M27" s="13" t="s">
        <v>13</v>
      </c>
    </row>
    <row r="28" spans="1:14" ht="22.9" customHeight="1">
      <c r="A28" s="5"/>
      <c r="B28" s="13" t="s">
        <v>14</v>
      </c>
      <c r="C28" s="14" t="s">
        <v>15</v>
      </c>
      <c r="D28" s="13">
        <v>0</v>
      </c>
      <c r="E28" s="13">
        <f>E31+E33</f>
        <v>2930.721</v>
      </c>
      <c r="F28" s="80">
        <f>F31+F33</f>
        <v>2930.721</v>
      </c>
      <c r="G28" s="80">
        <f>G31+G33</f>
        <v>0</v>
      </c>
      <c r="H28" s="80">
        <v>766.86</v>
      </c>
      <c r="I28" s="80">
        <f>I31+I33</f>
        <v>2324.9920000000002</v>
      </c>
      <c r="J28" s="80">
        <f>J31+J33</f>
        <v>0</v>
      </c>
      <c r="K28" s="97">
        <f>K31+K33</f>
        <v>-605.72699999999998</v>
      </c>
      <c r="L28" s="97"/>
      <c r="M28" s="13">
        <f>M31+M33</f>
        <v>-605.72699999999998</v>
      </c>
    </row>
    <row r="29" spans="1:14" ht="27" customHeight="1">
      <c r="A29" s="5"/>
      <c r="B29" s="97" t="s">
        <v>168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4" ht="15.75">
      <c r="A30" s="5"/>
      <c r="B30" s="14" t="s">
        <v>16</v>
      </c>
      <c r="C30" s="15" t="s">
        <v>17</v>
      </c>
      <c r="D30" s="13" t="s">
        <v>16</v>
      </c>
      <c r="E30" s="13" t="s">
        <v>16</v>
      </c>
      <c r="F30" s="13" t="s">
        <v>16</v>
      </c>
      <c r="G30" s="13" t="s">
        <v>16</v>
      </c>
      <c r="H30" s="13" t="s">
        <v>16</v>
      </c>
      <c r="I30" s="13" t="s">
        <v>16</v>
      </c>
      <c r="J30" s="13" t="s">
        <v>16</v>
      </c>
      <c r="K30" s="97" t="s">
        <v>16</v>
      </c>
      <c r="L30" s="97"/>
      <c r="M30" s="13" t="s">
        <v>16</v>
      </c>
    </row>
    <row r="31" spans="1:14" ht="30.75" customHeight="1">
      <c r="A31" s="5"/>
      <c r="B31" s="13" t="s">
        <v>18</v>
      </c>
      <c r="C31" s="81" t="s">
        <v>176</v>
      </c>
      <c r="D31" s="21">
        <v>0</v>
      </c>
      <c r="E31" s="64">
        <v>884.76599999999996</v>
      </c>
      <c r="F31" s="64">
        <v>884.76599999999996</v>
      </c>
      <c r="G31" s="64">
        <v>0</v>
      </c>
      <c r="H31" s="64">
        <v>766.86</v>
      </c>
      <c r="I31" s="64">
        <v>766.86</v>
      </c>
      <c r="J31" s="64">
        <v>0</v>
      </c>
      <c r="K31" s="97">
        <v>-117.905</v>
      </c>
      <c r="L31" s="97"/>
      <c r="M31" s="64">
        <v>-117.905</v>
      </c>
    </row>
    <row r="32" spans="1:14" ht="22.5" customHeight="1">
      <c r="A32" s="5"/>
      <c r="B32" s="97" t="s">
        <v>152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2:13" ht="25.5">
      <c r="B33" s="21" t="s">
        <v>25</v>
      </c>
      <c r="C33" s="81" t="s">
        <v>177</v>
      </c>
      <c r="D33" s="21">
        <v>0</v>
      </c>
      <c r="E33" s="21">
        <v>2045.9549999999999</v>
      </c>
      <c r="F33" s="21">
        <v>2045.9549999999999</v>
      </c>
      <c r="G33" s="21">
        <v>0</v>
      </c>
      <c r="H33" s="21">
        <v>1558.1320000000001</v>
      </c>
      <c r="I33" s="21">
        <v>1558.1320000000001</v>
      </c>
      <c r="J33" s="21">
        <v>0</v>
      </c>
      <c r="K33" s="95">
        <v>-487.822</v>
      </c>
      <c r="L33" s="96"/>
      <c r="M33" s="21">
        <v>-487.822</v>
      </c>
    </row>
    <row r="34" spans="2:13" ht="24.75" customHeight="1">
      <c r="B34" s="97" t="s">
        <v>178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2:13" ht="25.5" hidden="1">
      <c r="B35" s="21" t="s">
        <v>111</v>
      </c>
      <c r="C35" s="81" t="s">
        <v>112</v>
      </c>
      <c r="D35" s="21">
        <v>0</v>
      </c>
      <c r="E35" s="21">
        <v>150</v>
      </c>
      <c r="F35" s="21">
        <v>150</v>
      </c>
      <c r="G35" s="21">
        <v>0</v>
      </c>
      <c r="H35" s="21">
        <v>10.35</v>
      </c>
      <c r="I35" s="21">
        <v>10.35</v>
      </c>
      <c r="J35" s="21">
        <v>0</v>
      </c>
      <c r="K35" s="95">
        <v>-139.65</v>
      </c>
      <c r="L35" s="96"/>
      <c r="M35" s="21">
        <v>-139.65</v>
      </c>
    </row>
    <row r="36" spans="2:13" ht="27" hidden="1" customHeight="1">
      <c r="B36" s="97" t="s">
        <v>113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2:13" ht="25.5" hidden="1">
      <c r="B37" s="24" t="s">
        <v>114</v>
      </c>
      <c r="C37" s="22" t="s">
        <v>115</v>
      </c>
      <c r="D37" s="21">
        <v>0</v>
      </c>
      <c r="E37" s="21">
        <v>9.8000000000000007</v>
      </c>
      <c r="F37" s="21">
        <v>9.8000000000000007</v>
      </c>
      <c r="G37" s="21">
        <v>0</v>
      </c>
      <c r="H37" s="21">
        <v>9.8000000000000007</v>
      </c>
      <c r="I37" s="21">
        <v>9.8000000000000007</v>
      </c>
      <c r="J37" s="21">
        <v>0</v>
      </c>
      <c r="K37" s="95">
        <v>0</v>
      </c>
      <c r="L37" s="96"/>
      <c r="M37" s="21">
        <v>0</v>
      </c>
    </row>
    <row r="38" spans="2:13" ht="15.75" hidden="1" customHeight="1">
      <c r="B38" s="97" t="s">
        <v>116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</sheetData>
  <mergeCells count="37">
    <mergeCell ref="A24:N24"/>
    <mergeCell ref="A5:N5"/>
    <mergeCell ref="A6:N6"/>
    <mergeCell ref="A15:N15"/>
    <mergeCell ref="A16:N16"/>
    <mergeCell ref="A17:K17"/>
    <mergeCell ref="A18:K18"/>
    <mergeCell ref="A19:K19"/>
    <mergeCell ref="A20:N20"/>
    <mergeCell ref="A9:K9"/>
    <mergeCell ref="A10:K10"/>
    <mergeCell ref="A11:K11"/>
    <mergeCell ref="A12:K12"/>
    <mergeCell ref="A13:K13"/>
    <mergeCell ref="A14:K14"/>
    <mergeCell ref="K2:N2"/>
    <mergeCell ref="K25:M25"/>
    <mergeCell ref="B32:M32"/>
    <mergeCell ref="A21:K21"/>
    <mergeCell ref="A22:K22"/>
    <mergeCell ref="A23:K23"/>
    <mergeCell ref="B26:B27"/>
    <mergeCell ref="C26:C27"/>
    <mergeCell ref="D26:F26"/>
    <mergeCell ref="G26:I26"/>
    <mergeCell ref="J26:M26"/>
    <mergeCell ref="K27:L27"/>
    <mergeCell ref="K28:L28"/>
    <mergeCell ref="B29:M29"/>
    <mergeCell ref="K30:L30"/>
    <mergeCell ref="K31:L31"/>
    <mergeCell ref="K35:L35"/>
    <mergeCell ref="B36:M36"/>
    <mergeCell ref="K37:L37"/>
    <mergeCell ref="B38:M38"/>
    <mergeCell ref="K33:L33"/>
    <mergeCell ref="B34:M34"/>
  </mergeCells>
  <pageMargins left="0.2" right="0.2" top="0.77" bottom="0.2" header="1.0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19" sqref="J19"/>
    </sheetView>
  </sheetViews>
  <sheetFormatPr defaultRowHeight="15"/>
  <cols>
    <col min="1" max="1" width="6.5703125" customWidth="1"/>
    <col min="2" max="2" width="1.85546875" customWidth="1"/>
    <col min="3" max="3" width="43.28515625" customWidth="1"/>
    <col min="4" max="4" width="17.140625" customWidth="1"/>
    <col min="5" max="5" width="15" customWidth="1"/>
  </cols>
  <sheetData>
    <row r="1" spans="1:7" ht="22.15" customHeight="1">
      <c r="A1" s="102" t="s">
        <v>19</v>
      </c>
      <c r="B1" s="102"/>
      <c r="C1" s="102"/>
      <c r="D1" s="102"/>
      <c r="E1" s="102"/>
      <c r="F1" s="102"/>
      <c r="G1" s="102"/>
    </row>
    <row r="2" spans="1:7" ht="15.75">
      <c r="A2" s="16"/>
      <c r="B2" s="108" t="s">
        <v>20</v>
      </c>
      <c r="C2" s="108"/>
      <c r="D2" s="108"/>
      <c r="E2" s="108"/>
      <c r="F2" s="108"/>
      <c r="G2" s="108"/>
    </row>
    <row r="3" spans="1:7" ht="26.25">
      <c r="A3" s="97" t="s">
        <v>6</v>
      </c>
      <c r="B3" s="97"/>
      <c r="C3" s="13" t="s">
        <v>7</v>
      </c>
      <c r="D3" s="13" t="s">
        <v>8</v>
      </c>
      <c r="E3" s="13" t="s">
        <v>9</v>
      </c>
      <c r="F3" s="109" t="s">
        <v>108</v>
      </c>
      <c r="G3" s="109"/>
    </row>
    <row r="4" spans="1:7" ht="13.9" customHeight="1">
      <c r="A4" s="97" t="s">
        <v>14</v>
      </c>
      <c r="B4" s="97"/>
      <c r="C4" s="14" t="s">
        <v>21</v>
      </c>
      <c r="D4" s="13" t="s">
        <v>22</v>
      </c>
      <c r="E4" s="13">
        <v>0</v>
      </c>
      <c r="F4" s="107" t="s">
        <v>22</v>
      </c>
      <c r="G4" s="107"/>
    </row>
    <row r="5" spans="1:7" ht="15.75">
      <c r="A5" s="97" t="s">
        <v>16</v>
      </c>
      <c r="B5" s="97"/>
      <c r="C5" s="14" t="s">
        <v>23</v>
      </c>
      <c r="D5" s="13" t="s">
        <v>16</v>
      </c>
      <c r="E5" s="13" t="s">
        <v>16</v>
      </c>
      <c r="F5" s="107"/>
      <c r="G5" s="107"/>
    </row>
    <row r="6" spans="1:7" ht="15" customHeight="1">
      <c r="A6" s="97" t="s">
        <v>18</v>
      </c>
      <c r="B6" s="97"/>
      <c r="C6" s="14" t="s">
        <v>24</v>
      </c>
      <c r="D6" s="13" t="s">
        <v>22</v>
      </c>
      <c r="E6" s="13">
        <v>0</v>
      </c>
      <c r="F6" s="107" t="s">
        <v>22</v>
      </c>
      <c r="G6" s="107"/>
    </row>
    <row r="7" spans="1:7" ht="15" customHeight="1">
      <c r="A7" s="97" t="s">
        <v>25</v>
      </c>
      <c r="B7" s="97"/>
      <c r="C7" s="14" t="s">
        <v>26</v>
      </c>
      <c r="D7" s="13" t="s">
        <v>22</v>
      </c>
      <c r="E7" s="13">
        <v>0</v>
      </c>
      <c r="F7" s="107" t="s">
        <v>22</v>
      </c>
      <c r="G7" s="107"/>
    </row>
    <row r="8" spans="1:7" ht="27.75" customHeight="1">
      <c r="A8" s="97" t="s">
        <v>165</v>
      </c>
      <c r="B8" s="97"/>
      <c r="C8" s="97"/>
      <c r="D8" s="97"/>
      <c r="E8" s="97"/>
      <c r="F8" s="97"/>
      <c r="G8" s="97"/>
    </row>
    <row r="9" spans="1:7">
      <c r="A9" s="97" t="s">
        <v>27</v>
      </c>
      <c r="B9" s="97"/>
      <c r="C9" s="14" t="s">
        <v>28</v>
      </c>
      <c r="D9" s="21">
        <v>0</v>
      </c>
      <c r="E9" s="21">
        <v>0</v>
      </c>
      <c r="F9" s="109">
        <f>SUM(E9-D9)</f>
        <v>0</v>
      </c>
      <c r="G9" s="109"/>
    </row>
    <row r="10" spans="1:7" ht="15.75">
      <c r="A10" s="97" t="s">
        <v>16</v>
      </c>
      <c r="B10" s="97"/>
      <c r="C10" s="14" t="s">
        <v>23</v>
      </c>
      <c r="D10" s="13" t="s">
        <v>16</v>
      </c>
      <c r="E10" s="13" t="s">
        <v>16</v>
      </c>
      <c r="F10" s="107"/>
      <c r="G10" s="107"/>
    </row>
    <row r="11" spans="1:7" ht="13.9" customHeight="1">
      <c r="A11" s="97" t="s">
        <v>29</v>
      </c>
      <c r="B11" s="97"/>
      <c r="C11" s="14" t="s">
        <v>30</v>
      </c>
      <c r="D11" s="13">
        <v>0</v>
      </c>
      <c r="E11" s="13">
        <v>0</v>
      </c>
      <c r="F11" s="110">
        <v>0</v>
      </c>
      <c r="G11" s="110"/>
    </row>
    <row r="12" spans="1:7" ht="13.9" customHeight="1">
      <c r="A12" s="97" t="s">
        <v>31</v>
      </c>
      <c r="B12" s="97"/>
      <c r="C12" s="14" t="s">
        <v>32</v>
      </c>
      <c r="D12" s="13" t="s">
        <v>16</v>
      </c>
      <c r="E12" s="13" t="s">
        <v>16</v>
      </c>
      <c r="F12" s="107"/>
      <c r="G12" s="107"/>
    </row>
    <row r="13" spans="1:7" ht="15" customHeight="1">
      <c r="A13" s="97" t="s">
        <v>33</v>
      </c>
      <c r="B13" s="97"/>
      <c r="C13" s="14" t="s">
        <v>34</v>
      </c>
      <c r="D13" s="13" t="s">
        <v>16</v>
      </c>
      <c r="E13" s="13" t="s">
        <v>16</v>
      </c>
      <c r="F13" s="107"/>
      <c r="G13" s="107"/>
    </row>
    <row r="14" spans="1:7" ht="15" customHeight="1">
      <c r="A14" s="97" t="s">
        <v>35</v>
      </c>
      <c r="B14" s="97"/>
      <c r="C14" s="14" t="s">
        <v>36</v>
      </c>
      <c r="D14" s="21">
        <v>0</v>
      </c>
      <c r="E14" s="21">
        <v>0</v>
      </c>
      <c r="F14" s="109">
        <f>SUM(E14-D14)</f>
        <v>0</v>
      </c>
      <c r="G14" s="109"/>
    </row>
    <row r="15" spans="1:7" ht="27" customHeight="1">
      <c r="A15" s="97" t="s">
        <v>166</v>
      </c>
      <c r="B15" s="97"/>
      <c r="C15" s="97"/>
      <c r="D15" s="97"/>
      <c r="E15" s="97"/>
      <c r="F15" s="97"/>
      <c r="G15" s="97"/>
    </row>
    <row r="16" spans="1:7" ht="17.45" customHeight="1">
      <c r="A16" s="97" t="s">
        <v>37</v>
      </c>
      <c r="B16" s="97"/>
      <c r="C16" s="14" t="s">
        <v>38</v>
      </c>
      <c r="D16" s="13" t="s">
        <v>22</v>
      </c>
      <c r="E16" s="13">
        <v>0</v>
      </c>
      <c r="F16" s="107"/>
      <c r="G16" s="107"/>
    </row>
    <row r="17" spans="1:7" ht="15.75">
      <c r="A17" s="97" t="s">
        <v>16</v>
      </c>
      <c r="B17" s="97"/>
      <c r="C17" s="14" t="s">
        <v>23</v>
      </c>
      <c r="D17" s="13" t="s">
        <v>16</v>
      </c>
      <c r="E17" s="13" t="s">
        <v>16</v>
      </c>
      <c r="F17" s="107"/>
      <c r="G17" s="107"/>
    </row>
    <row r="18" spans="1:7" ht="12.6" customHeight="1">
      <c r="A18" s="97" t="s">
        <v>39</v>
      </c>
      <c r="B18" s="97"/>
      <c r="C18" s="14" t="s">
        <v>24</v>
      </c>
      <c r="D18" s="13" t="s">
        <v>22</v>
      </c>
      <c r="E18" s="13">
        <v>0</v>
      </c>
      <c r="F18" s="107"/>
      <c r="G18" s="107"/>
    </row>
    <row r="19" spans="1:7" ht="12.6" customHeight="1">
      <c r="A19" s="97" t="s">
        <v>40</v>
      </c>
      <c r="B19" s="97"/>
      <c r="C19" s="14" t="s">
        <v>26</v>
      </c>
      <c r="D19" s="13" t="s">
        <v>22</v>
      </c>
      <c r="E19" s="13">
        <v>0</v>
      </c>
      <c r="F19" s="107"/>
      <c r="G19" s="107"/>
    </row>
    <row r="20" spans="1:7" ht="41.25" customHeight="1">
      <c r="A20" s="97" t="s">
        <v>167</v>
      </c>
      <c r="B20" s="97"/>
      <c r="C20" s="97"/>
      <c r="D20" s="97"/>
      <c r="E20" s="97"/>
      <c r="F20" s="97"/>
      <c r="G20" s="97"/>
    </row>
  </sheetData>
  <mergeCells count="35">
    <mergeCell ref="A1:G1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A10:B10"/>
    <mergeCell ref="F10:G10"/>
    <mergeCell ref="A11:B11"/>
    <mergeCell ref="F11:G11"/>
    <mergeCell ref="A8:G8"/>
    <mergeCell ref="A15:G15"/>
    <mergeCell ref="A20:G20"/>
    <mergeCell ref="F14:G14"/>
    <mergeCell ref="A9:B9"/>
    <mergeCell ref="F9:G9"/>
    <mergeCell ref="A19:B19"/>
    <mergeCell ref="F19:G19"/>
    <mergeCell ref="A18:B18"/>
    <mergeCell ref="F18:G18"/>
    <mergeCell ref="B2:G2"/>
    <mergeCell ref="A3:B3"/>
    <mergeCell ref="F3:G3"/>
    <mergeCell ref="A4:B4"/>
    <mergeCell ref="F4:G4"/>
    <mergeCell ref="A5:B5"/>
    <mergeCell ref="F5:G5"/>
    <mergeCell ref="A6:B6"/>
    <mergeCell ref="F6:G6"/>
    <mergeCell ref="A7:B7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3"/>
  <sheetViews>
    <sheetView workbookViewId="0">
      <selection activeCell="A5" sqref="A5:L5"/>
    </sheetView>
  </sheetViews>
  <sheetFormatPr defaultRowHeight="15"/>
  <cols>
    <col min="1" max="1" width="4.28515625" customWidth="1"/>
    <col min="2" max="2" width="8.85546875" hidden="1" customWidth="1"/>
    <col min="3" max="3" width="44.140625" customWidth="1"/>
    <col min="5" max="5" width="9.42578125" customWidth="1"/>
    <col min="8" max="8" width="10" customWidth="1"/>
    <col min="11" max="11" width="9.85546875" customWidth="1"/>
  </cols>
  <sheetData>
    <row r="1" spans="1:15" ht="19.149999999999999" customHeight="1">
      <c r="A1" s="102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ht="16.149999999999999" customHeight="1">
      <c r="A2" s="111" t="s">
        <v>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"/>
    </row>
    <row r="3" spans="1:15" ht="26.45" customHeight="1">
      <c r="A3" s="97" t="s">
        <v>6</v>
      </c>
      <c r="B3" s="97"/>
      <c r="C3" s="97" t="s">
        <v>7</v>
      </c>
      <c r="D3" s="97" t="s">
        <v>42</v>
      </c>
      <c r="E3" s="97"/>
      <c r="F3" s="97"/>
      <c r="G3" s="97" t="s">
        <v>9</v>
      </c>
      <c r="H3" s="97"/>
      <c r="I3" s="97"/>
      <c r="J3" s="97" t="s">
        <v>10</v>
      </c>
      <c r="K3" s="97"/>
      <c r="L3" s="97"/>
      <c r="M3" s="5"/>
    </row>
    <row r="4" spans="1:15" ht="25.5">
      <c r="A4" s="97"/>
      <c r="B4" s="97"/>
      <c r="C4" s="97"/>
      <c r="D4" s="13" t="s">
        <v>11</v>
      </c>
      <c r="E4" s="13" t="s">
        <v>12</v>
      </c>
      <c r="F4" s="13" t="s">
        <v>13</v>
      </c>
      <c r="G4" s="13" t="s">
        <v>11</v>
      </c>
      <c r="H4" s="13" t="s">
        <v>12</v>
      </c>
      <c r="I4" s="13" t="s">
        <v>13</v>
      </c>
      <c r="J4" s="13" t="s">
        <v>11</v>
      </c>
      <c r="K4" s="13" t="s">
        <v>12</v>
      </c>
      <c r="L4" s="13" t="s">
        <v>13</v>
      </c>
      <c r="M4" s="5"/>
    </row>
    <row r="5" spans="1:15" ht="15.75">
      <c r="A5" s="97" t="s">
        <v>151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5"/>
      <c r="M5" s="63"/>
      <c r="N5" s="25"/>
      <c r="O5" s="25"/>
    </row>
    <row r="6" spans="1:15">
      <c r="A6" s="97" t="s">
        <v>14</v>
      </c>
      <c r="B6" s="97"/>
      <c r="C6" s="85" t="s">
        <v>135</v>
      </c>
      <c r="D6" s="86"/>
      <c r="E6" s="86"/>
      <c r="F6" s="86"/>
      <c r="G6" s="86"/>
      <c r="H6" s="86"/>
      <c r="I6" s="86"/>
      <c r="J6" s="86"/>
      <c r="K6" s="86"/>
      <c r="L6" s="86"/>
      <c r="M6" s="26"/>
      <c r="N6" s="26"/>
      <c r="O6" s="26"/>
    </row>
    <row r="7" spans="1:15" ht="15.75" customHeight="1">
      <c r="A7" s="97"/>
      <c r="B7" s="97"/>
      <c r="C7" s="87" t="s">
        <v>179</v>
      </c>
      <c r="D7" s="84"/>
      <c r="E7" s="83">
        <v>884.76599999999996</v>
      </c>
      <c r="F7" s="83">
        <v>884.76599999999996</v>
      </c>
      <c r="G7" s="84"/>
      <c r="H7" s="84">
        <v>766.86</v>
      </c>
      <c r="I7" s="84">
        <f>SUM(H7)</f>
        <v>766.86</v>
      </c>
      <c r="J7" s="84"/>
      <c r="K7" s="84">
        <f t="shared" ref="K7:L10" si="0">SUM(H7-E7)</f>
        <v>-117.90599999999995</v>
      </c>
      <c r="L7" s="84">
        <f t="shared" si="0"/>
        <v>-117.90599999999995</v>
      </c>
      <c r="M7" s="27"/>
      <c r="N7" s="27"/>
      <c r="O7" s="27"/>
    </row>
    <row r="8" spans="1:15" ht="16.5" customHeight="1">
      <c r="A8" s="97"/>
      <c r="B8" s="97"/>
      <c r="C8" s="87" t="s">
        <v>180</v>
      </c>
      <c r="D8" s="84"/>
      <c r="E8" s="83">
        <v>100.006</v>
      </c>
      <c r="F8" s="83">
        <v>100.006</v>
      </c>
      <c r="G8" s="84"/>
      <c r="H8" s="84">
        <v>30.006</v>
      </c>
      <c r="I8" s="84">
        <v>30.006</v>
      </c>
      <c r="J8" s="84"/>
      <c r="K8" s="84">
        <f t="shared" si="0"/>
        <v>-70</v>
      </c>
      <c r="L8" s="84">
        <f t="shared" si="0"/>
        <v>-70</v>
      </c>
      <c r="M8" s="27"/>
      <c r="N8" s="27"/>
      <c r="O8" s="27"/>
    </row>
    <row r="9" spans="1:15" ht="19.5" customHeight="1">
      <c r="A9" s="97"/>
      <c r="B9" s="97"/>
      <c r="C9" s="87" t="s">
        <v>181</v>
      </c>
      <c r="D9" s="84"/>
      <c r="E9" s="83">
        <v>195</v>
      </c>
      <c r="F9" s="83">
        <v>195</v>
      </c>
      <c r="G9" s="84"/>
      <c r="H9" s="84">
        <v>195</v>
      </c>
      <c r="I9" s="84">
        <v>195</v>
      </c>
      <c r="J9" s="84"/>
      <c r="K9" s="84">
        <f t="shared" si="0"/>
        <v>0</v>
      </c>
      <c r="L9" s="84">
        <f t="shared" si="0"/>
        <v>0</v>
      </c>
      <c r="M9" s="27"/>
      <c r="N9" s="27"/>
      <c r="O9" s="27"/>
    </row>
    <row r="10" spans="1:15" ht="19.5" customHeight="1">
      <c r="A10" s="97"/>
      <c r="B10" s="97"/>
      <c r="C10" s="87" t="s">
        <v>182</v>
      </c>
      <c r="D10" s="84"/>
      <c r="E10" s="83">
        <v>2045.9549999999999</v>
      </c>
      <c r="F10" s="83">
        <v>2045.9549999999999</v>
      </c>
      <c r="G10" s="84"/>
      <c r="H10" s="84">
        <v>1558.1320000000001</v>
      </c>
      <c r="I10" s="84">
        <v>1558.1320000000001</v>
      </c>
      <c r="J10" s="84"/>
      <c r="K10" s="84">
        <f t="shared" si="0"/>
        <v>-487.82299999999987</v>
      </c>
      <c r="L10" s="84">
        <f t="shared" si="0"/>
        <v>-487.82299999999987</v>
      </c>
      <c r="M10" s="27"/>
      <c r="N10" s="27"/>
      <c r="O10" s="27"/>
    </row>
    <row r="11" spans="1:15" ht="18.75" customHeight="1">
      <c r="A11" s="97"/>
      <c r="B11" s="97"/>
      <c r="C11" s="84" t="s">
        <v>183</v>
      </c>
      <c r="D11" s="83"/>
      <c r="E11" s="83">
        <v>410</v>
      </c>
      <c r="F11" s="83">
        <v>410</v>
      </c>
      <c r="G11" s="83"/>
      <c r="H11" s="83">
        <v>410</v>
      </c>
      <c r="I11" s="83">
        <v>410</v>
      </c>
      <c r="J11" s="83"/>
      <c r="K11" s="83">
        <f>SUM(H11-E11)</f>
        <v>0</v>
      </c>
      <c r="L11" s="82">
        <v>0</v>
      </c>
      <c r="M11" s="63"/>
      <c r="N11" s="25"/>
      <c r="O11" s="25"/>
    </row>
    <row r="12" spans="1:15" ht="0.75" customHeight="1">
      <c r="A12" s="97" t="s">
        <v>16</v>
      </c>
      <c r="B12" s="97"/>
      <c r="C12" s="84"/>
      <c r="D12" s="83"/>
      <c r="E12" s="83"/>
      <c r="F12" s="83"/>
      <c r="G12" s="83"/>
      <c r="H12" s="83"/>
      <c r="I12" s="83"/>
      <c r="J12" s="83"/>
      <c r="K12" s="83"/>
      <c r="L12" s="82"/>
      <c r="M12" s="63"/>
      <c r="N12" s="25"/>
      <c r="O12" s="25"/>
    </row>
    <row r="13" spans="1:15" ht="21.75" hidden="1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63"/>
      <c r="N13" s="25"/>
      <c r="O13" s="25"/>
    </row>
    <row r="14" spans="1:15" ht="15.75">
      <c r="A14" s="97" t="s">
        <v>27</v>
      </c>
      <c r="B14" s="97"/>
      <c r="C14" s="19" t="s">
        <v>50</v>
      </c>
      <c r="D14" s="83" t="s">
        <v>16</v>
      </c>
      <c r="E14" s="83" t="s">
        <v>16</v>
      </c>
      <c r="F14" s="83" t="s">
        <v>16</v>
      </c>
      <c r="G14" s="83" t="s">
        <v>16</v>
      </c>
      <c r="H14" s="83" t="s">
        <v>16</v>
      </c>
      <c r="I14" s="83" t="s">
        <v>16</v>
      </c>
      <c r="J14" s="83" t="s">
        <v>16</v>
      </c>
      <c r="K14" s="83" t="s">
        <v>16</v>
      </c>
      <c r="L14" s="82" t="s">
        <v>16</v>
      </c>
      <c r="M14" s="63"/>
      <c r="N14" s="25"/>
      <c r="O14" s="25"/>
    </row>
    <row r="15" spans="1:15" ht="18.75" customHeight="1">
      <c r="A15" s="97" t="s">
        <v>16</v>
      </c>
      <c r="B15" s="97"/>
      <c r="C15" s="84" t="s">
        <v>154</v>
      </c>
      <c r="D15" s="83" t="s">
        <v>134</v>
      </c>
      <c r="E15" s="83">
        <v>6</v>
      </c>
      <c r="F15" s="83">
        <v>6</v>
      </c>
      <c r="G15" s="83">
        <v>0</v>
      </c>
      <c r="H15" s="83">
        <v>6</v>
      </c>
      <c r="I15" s="83">
        <v>6</v>
      </c>
      <c r="J15" s="83"/>
      <c r="K15" s="83">
        <v>0</v>
      </c>
      <c r="L15" s="83">
        <v>0</v>
      </c>
      <c r="M15" s="5"/>
    </row>
    <row r="16" spans="1:15" ht="17.25" hidden="1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5"/>
    </row>
    <row r="17" spans="1:16" ht="13.15" customHeight="1">
      <c r="A17" s="97" t="s">
        <v>37</v>
      </c>
      <c r="B17" s="97"/>
      <c r="C17" s="19" t="s">
        <v>52</v>
      </c>
      <c r="D17" s="83" t="s">
        <v>16</v>
      </c>
      <c r="E17" s="83" t="s">
        <v>16</v>
      </c>
      <c r="F17" s="83" t="s">
        <v>16</v>
      </c>
      <c r="G17" s="83" t="s">
        <v>16</v>
      </c>
      <c r="H17" s="83" t="s">
        <v>16</v>
      </c>
      <c r="I17" s="83" t="s">
        <v>16</v>
      </c>
      <c r="J17" s="83" t="s">
        <v>16</v>
      </c>
      <c r="K17" s="83" t="s">
        <v>16</v>
      </c>
      <c r="L17" s="83" t="s">
        <v>16</v>
      </c>
      <c r="M17" s="5"/>
    </row>
    <row r="18" spans="1:16" ht="15.75" customHeight="1">
      <c r="A18" s="97" t="s">
        <v>16</v>
      </c>
      <c r="B18" s="97"/>
      <c r="C18" s="84" t="s">
        <v>184</v>
      </c>
      <c r="D18" s="83"/>
      <c r="E18" s="83">
        <v>4.0199999999999996</v>
      </c>
      <c r="F18" s="83">
        <v>4.0199999999999996</v>
      </c>
      <c r="G18" s="79"/>
      <c r="H18" s="79">
        <v>3.9319999999999999</v>
      </c>
      <c r="I18" s="79">
        <v>3.9319999999999999</v>
      </c>
      <c r="J18" s="79"/>
      <c r="K18" s="79">
        <f>SUM(H18-E18)</f>
        <v>-8.7999999999999634E-2</v>
      </c>
      <c r="L18" s="79">
        <f>SUM(I18-F18)</f>
        <v>-8.7999999999999634E-2</v>
      </c>
      <c r="M18" s="5"/>
    </row>
    <row r="19" spans="1:16" ht="16.5" customHeight="1">
      <c r="A19" s="88"/>
      <c r="B19" s="89"/>
      <c r="C19" s="84" t="s">
        <v>185</v>
      </c>
      <c r="D19" s="83"/>
      <c r="E19" s="83">
        <v>4.9000000000000004</v>
      </c>
      <c r="F19" s="83">
        <v>4.9000000000000004</v>
      </c>
      <c r="G19" s="79"/>
      <c r="H19" s="79">
        <v>3.8</v>
      </c>
      <c r="I19" s="79">
        <v>3.8</v>
      </c>
      <c r="J19" s="79"/>
      <c r="K19" s="79">
        <f>SUM(H19-E19)</f>
        <v>-1.1000000000000005</v>
      </c>
      <c r="L19" s="79">
        <f>SUM(I19-F19)</f>
        <v>-1.1000000000000005</v>
      </c>
      <c r="M19" s="5"/>
    </row>
    <row r="20" spans="1:16" ht="15.75">
      <c r="A20" s="97">
        <v>4</v>
      </c>
      <c r="B20" s="97"/>
      <c r="C20" s="19" t="s">
        <v>54</v>
      </c>
      <c r="D20" s="83"/>
      <c r="E20" s="83"/>
      <c r="F20" s="83"/>
      <c r="G20" s="83"/>
      <c r="H20" s="83"/>
      <c r="I20" s="83"/>
      <c r="J20" s="83"/>
      <c r="K20" s="83"/>
      <c r="L20" s="83"/>
      <c r="M20" s="5"/>
    </row>
    <row r="21" spans="1:16" ht="18" customHeight="1">
      <c r="A21" s="112"/>
      <c r="B21" s="112"/>
      <c r="C21" s="84" t="s">
        <v>155</v>
      </c>
      <c r="D21" s="83"/>
      <c r="E21" s="83">
        <v>100</v>
      </c>
      <c r="F21" s="83">
        <v>100</v>
      </c>
      <c r="G21" s="83"/>
      <c r="H21" s="83">
        <v>100</v>
      </c>
      <c r="I21" s="83">
        <v>100</v>
      </c>
      <c r="J21" s="83"/>
      <c r="K21" s="83">
        <v>0</v>
      </c>
      <c r="L21" s="83">
        <v>0</v>
      </c>
      <c r="M21" s="5"/>
    </row>
    <row r="22" spans="1:16" ht="15.75" hidden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23"/>
      <c r="N22" s="25"/>
      <c r="O22" s="25"/>
      <c r="P22" s="25"/>
    </row>
    <row r="23" spans="1:16" ht="15" hidden="1" customHeight="1">
      <c r="A23" s="114" t="s">
        <v>56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25"/>
      <c r="N23" s="25"/>
      <c r="O23" s="25"/>
      <c r="P23" s="25"/>
    </row>
    <row r="24" spans="1:16" ht="16.5" hidden="1" customHeight="1">
      <c r="A24" s="118" t="s">
        <v>153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20"/>
      <c r="M24" s="26"/>
      <c r="N24" s="26"/>
      <c r="O24" s="26"/>
      <c r="P24" s="25"/>
    </row>
    <row r="25" spans="1:16" ht="15" hidden="1" customHeight="1">
      <c r="A25" s="31">
        <v>1</v>
      </c>
      <c r="B25" s="55"/>
      <c r="C25" s="57" t="s">
        <v>117</v>
      </c>
      <c r="D25" s="30"/>
      <c r="E25" s="30"/>
      <c r="F25" s="30"/>
      <c r="G25" s="30"/>
      <c r="H25" s="30"/>
      <c r="I25" s="30"/>
      <c r="J25" s="30"/>
      <c r="K25" s="30"/>
      <c r="L25" s="30"/>
      <c r="M25" s="26"/>
      <c r="N25" s="26"/>
      <c r="O25" s="26"/>
      <c r="P25" s="25"/>
    </row>
    <row r="26" spans="1:16" ht="18" hidden="1" customHeight="1">
      <c r="A26" s="31"/>
      <c r="B26" s="55"/>
      <c r="C26" s="53" t="s">
        <v>156</v>
      </c>
      <c r="D26" s="68"/>
      <c r="E26" s="73">
        <v>505.53</v>
      </c>
      <c r="F26" s="73">
        <f>SUM(E26)</f>
        <v>505.53</v>
      </c>
      <c r="G26" s="61"/>
      <c r="H26" s="61"/>
      <c r="I26" s="61"/>
      <c r="J26" s="61"/>
      <c r="K26" s="73">
        <v>505.53</v>
      </c>
      <c r="L26" s="73">
        <f>SUM(K26)</f>
        <v>505.53</v>
      </c>
      <c r="M26" s="27"/>
      <c r="N26" s="27"/>
      <c r="O26" s="27"/>
      <c r="P26" s="25"/>
    </row>
    <row r="27" spans="1:16" ht="15" hidden="1" customHeight="1">
      <c r="A27" s="31"/>
      <c r="B27" s="55"/>
      <c r="C27" s="53" t="s">
        <v>157</v>
      </c>
      <c r="D27" s="53"/>
      <c r="E27" s="72">
        <v>200</v>
      </c>
      <c r="F27" s="73">
        <f t="shared" ref="F27:F30" si="1">SUM(E27)</f>
        <v>200</v>
      </c>
      <c r="G27" s="74"/>
      <c r="H27" s="74"/>
      <c r="I27" s="74"/>
      <c r="J27" s="74"/>
      <c r="K27" s="72">
        <v>200</v>
      </c>
      <c r="L27" s="73">
        <f t="shared" ref="L27:L30" si="2">SUM(K27)</f>
        <v>200</v>
      </c>
      <c r="M27" s="70"/>
      <c r="N27" s="70"/>
      <c r="O27" s="70"/>
      <c r="P27" s="25"/>
    </row>
    <row r="28" spans="1:16" ht="21" hidden="1" customHeight="1">
      <c r="A28" s="31"/>
      <c r="B28" s="55"/>
      <c r="C28" s="53" t="s">
        <v>158</v>
      </c>
      <c r="D28" s="53"/>
      <c r="E28" s="72">
        <v>300</v>
      </c>
      <c r="F28" s="73">
        <f t="shared" si="1"/>
        <v>300</v>
      </c>
      <c r="G28" s="74"/>
      <c r="H28" s="74"/>
      <c r="I28" s="74"/>
      <c r="J28" s="74"/>
      <c r="K28" s="72">
        <v>300</v>
      </c>
      <c r="L28" s="73">
        <f t="shared" si="2"/>
        <v>300</v>
      </c>
      <c r="M28" s="70"/>
      <c r="N28" s="70"/>
      <c r="O28" s="70"/>
      <c r="P28" s="25"/>
    </row>
    <row r="29" spans="1:16" ht="44.25" hidden="1" customHeight="1">
      <c r="A29" s="31"/>
      <c r="B29" s="55"/>
      <c r="C29" s="53" t="s">
        <v>159</v>
      </c>
      <c r="D29" s="53"/>
      <c r="E29" s="72">
        <v>1.03</v>
      </c>
      <c r="F29" s="73">
        <f t="shared" si="1"/>
        <v>1.03</v>
      </c>
      <c r="G29" s="74"/>
      <c r="H29" s="74"/>
      <c r="I29" s="74"/>
      <c r="J29" s="74"/>
      <c r="K29" s="72">
        <v>1.03</v>
      </c>
      <c r="L29" s="73">
        <f t="shared" si="2"/>
        <v>1.03</v>
      </c>
      <c r="M29" s="70"/>
      <c r="N29" s="70"/>
      <c r="O29" s="70"/>
      <c r="P29" s="25"/>
    </row>
    <row r="30" spans="1:16" ht="41.25" hidden="1" customHeight="1">
      <c r="A30" s="31"/>
      <c r="B30" s="55"/>
      <c r="C30" s="53" t="s">
        <v>160</v>
      </c>
      <c r="D30" s="53"/>
      <c r="E30" s="72">
        <v>4.5</v>
      </c>
      <c r="F30" s="73">
        <f t="shared" si="1"/>
        <v>4.5</v>
      </c>
      <c r="G30" s="74"/>
      <c r="H30" s="74"/>
      <c r="I30" s="74"/>
      <c r="J30" s="74"/>
      <c r="K30" s="72">
        <v>4.5</v>
      </c>
      <c r="L30" s="73">
        <f t="shared" si="2"/>
        <v>4.5</v>
      </c>
      <c r="M30" s="70"/>
      <c r="N30" s="70"/>
      <c r="O30" s="70"/>
      <c r="P30" s="25"/>
    </row>
    <row r="31" spans="1:16" ht="15" hidden="1" customHeight="1">
      <c r="A31" s="31">
        <v>2</v>
      </c>
      <c r="B31" s="55"/>
      <c r="C31" s="57" t="s">
        <v>120</v>
      </c>
      <c r="D31" s="54"/>
      <c r="E31" s="75"/>
      <c r="F31" s="75"/>
      <c r="G31" s="75"/>
      <c r="H31" s="75"/>
      <c r="I31" s="75"/>
      <c r="J31" s="75"/>
      <c r="K31" s="75"/>
      <c r="L31" s="75"/>
      <c r="M31" s="26"/>
      <c r="N31" s="26"/>
      <c r="O31" s="26"/>
      <c r="P31" s="25"/>
    </row>
    <row r="32" spans="1:16" ht="16.5" hidden="1" customHeight="1">
      <c r="A32" s="31"/>
      <c r="B32" s="55"/>
      <c r="C32" s="53" t="s">
        <v>161</v>
      </c>
      <c r="D32" s="62"/>
      <c r="E32" s="61">
        <v>2</v>
      </c>
      <c r="F32" s="61">
        <v>2</v>
      </c>
      <c r="G32" s="61"/>
      <c r="H32" s="61"/>
      <c r="I32" s="61"/>
      <c r="J32" s="61"/>
      <c r="K32" s="61">
        <v>2</v>
      </c>
      <c r="L32" s="61">
        <v>2</v>
      </c>
      <c r="M32" s="27"/>
      <c r="N32" s="27"/>
      <c r="O32" s="69" t="s">
        <v>134</v>
      </c>
      <c r="P32" s="25"/>
    </row>
    <row r="33" spans="1:16" ht="15" hidden="1" customHeight="1">
      <c r="A33" s="31">
        <v>3</v>
      </c>
      <c r="B33" s="55"/>
      <c r="C33" s="57" t="s">
        <v>122</v>
      </c>
      <c r="D33" s="54"/>
      <c r="E33" s="75"/>
      <c r="F33" s="75"/>
      <c r="G33" s="75"/>
      <c r="H33" s="75"/>
      <c r="I33" s="75"/>
      <c r="J33" s="75"/>
      <c r="K33" s="75"/>
      <c r="L33" s="75"/>
      <c r="M33" s="26"/>
      <c r="N33" s="26"/>
      <c r="O33" s="26"/>
      <c r="P33" s="25"/>
    </row>
    <row r="34" spans="1:16" ht="22.5" hidden="1" customHeight="1">
      <c r="A34" s="31"/>
      <c r="B34" s="55"/>
      <c r="C34" s="71" t="s">
        <v>162</v>
      </c>
      <c r="D34" s="68"/>
      <c r="E34" s="76"/>
      <c r="F34" s="76"/>
      <c r="G34" s="76"/>
      <c r="H34" s="76"/>
      <c r="I34" s="76"/>
      <c r="J34" s="76"/>
      <c r="K34" s="76"/>
      <c r="L34" s="76"/>
      <c r="M34" s="27"/>
      <c r="N34" s="27"/>
      <c r="O34" s="27"/>
      <c r="P34" s="25"/>
    </row>
    <row r="35" spans="1:16" ht="15" hidden="1" customHeight="1">
      <c r="A35" s="31">
        <v>4</v>
      </c>
      <c r="B35" s="55"/>
      <c r="C35" s="57" t="s">
        <v>54</v>
      </c>
      <c r="D35" s="54"/>
      <c r="E35" s="75"/>
      <c r="F35" s="75"/>
      <c r="G35" s="75"/>
      <c r="H35" s="75"/>
      <c r="I35" s="75"/>
      <c r="J35" s="75"/>
      <c r="K35" s="75"/>
      <c r="L35" s="75"/>
      <c r="M35" s="26"/>
      <c r="N35" s="26"/>
      <c r="O35" s="26"/>
      <c r="P35" s="25"/>
    </row>
    <row r="36" spans="1:16" ht="18.75" hidden="1" customHeight="1">
      <c r="A36" s="31"/>
      <c r="B36" s="55"/>
      <c r="C36" s="58" t="s">
        <v>163</v>
      </c>
      <c r="D36" s="62"/>
      <c r="E36" s="61">
        <v>0</v>
      </c>
      <c r="F36" s="61">
        <v>0</v>
      </c>
      <c r="G36" s="61"/>
      <c r="H36" s="61"/>
      <c r="I36" s="61"/>
      <c r="J36" s="61"/>
      <c r="K36" s="61">
        <v>0</v>
      </c>
      <c r="L36" s="61">
        <v>0</v>
      </c>
      <c r="M36" s="27"/>
      <c r="N36" s="27"/>
      <c r="O36" s="27"/>
      <c r="P36" s="25"/>
    </row>
    <row r="37" spans="1:16" ht="47.25" hidden="1" customHeight="1">
      <c r="A37" s="121" t="s">
        <v>164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3"/>
      <c r="M37" s="27"/>
      <c r="N37" s="27"/>
      <c r="O37" s="27"/>
      <c r="P37" s="25"/>
    </row>
    <row r="38" spans="1:16" ht="17.25" hidden="1" customHeight="1">
      <c r="A38" s="117" t="s">
        <v>125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26"/>
      <c r="N38" s="26"/>
      <c r="O38" s="26"/>
      <c r="P38" s="25"/>
    </row>
    <row r="39" spans="1:16" ht="15" hidden="1" customHeight="1">
      <c r="A39" s="37">
        <v>1</v>
      </c>
      <c r="B39" s="38"/>
      <c r="C39" s="34" t="s">
        <v>117</v>
      </c>
      <c r="D39" s="59"/>
      <c r="E39" s="60"/>
      <c r="F39" s="60"/>
      <c r="G39" s="60"/>
      <c r="H39" s="60"/>
      <c r="I39" s="60"/>
      <c r="J39" s="60"/>
      <c r="K39" s="60"/>
      <c r="L39" s="60"/>
      <c r="M39" s="26"/>
      <c r="N39" s="26"/>
      <c r="O39" s="26"/>
      <c r="P39" s="25"/>
    </row>
    <row r="40" spans="1:16" ht="35.25" hidden="1" customHeight="1">
      <c r="A40" s="37"/>
      <c r="B40" s="38"/>
      <c r="C40" s="32" t="s">
        <v>126</v>
      </c>
      <c r="D40" s="39">
        <v>231.7</v>
      </c>
      <c r="E40" s="40"/>
      <c r="F40" s="40">
        <f>SUM(D40)</f>
        <v>231.7</v>
      </c>
      <c r="G40" s="43">
        <v>211.18</v>
      </c>
      <c r="H40" s="43"/>
      <c r="I40" s="43">
        <f>SUM(G40)</f>
        <v>211.18</v>
      </c>
      <c r="J40" s="43">
        <f>SUM(G40-D40)</f>
        <v>-20.519999999999982</v>
      </c>
      <c r="K40" s="43">
        <f t="shared" ref="K40:L40" si="3">SUM(H40-E40)</f>
        <v>0</v>
      </c>
      <c r="L40" s="43">
        <f t="shared" si="3"/>
        <v>-20.519999999999982</v>
      </c>
      <c r="M40" s="35"/>
      <c r="N40" s="35"/>
      <c r="O40" s="35"/>
      <c r="P40" s="35"/>
    </row>
    <row r="41" spans="1:16" ht="15" hidden="1" customHeight="1">
      <c r="A41" s="37"/>
      <c r="B41" s="38"/>
      <c r="C41" s="32" t="s">
        <v>127</v>
      </c>
      <c r="D41" s="39">
        <v>1.4</v>
      </c>
      <c r="E41" s="40"/>
      <c r="F41" s="40">
        <f t="shared" ref="F41:F58" si="4">SUM(D41)</f>
        <v>1.4</v>
      </c>
      <c r="G41" s="43">
        <v>1.38</v>
      </c>
      <c r="H41" s="43"/>
      <c r="I41" s="43">
        <f t="shared" ref="I41:I58" si="5">SUM(G41)</f>
        <v>1.38</v>
      </c>
      <c r="J41" s="43">
        <f t="shared" ref="J41:J58" si="6">SUM(G41-D41)</f>
        <v>-2.0000000000000018E-2</v>
      </c>
      <c r="K41" s="43">
        <f t="shared" ref="K41:K58" si="7">SUM(H41-E41)</f>
        <v>0</v>
      </c>
      <c r="L41" s="43">
        <f t="shared" ref="L41:L58" si="8">SUM(I41-F41)</f>
        <v>-2.0000000000000018E-2</v>
      </c>
      <c r="M41" s="35"/>
      <c r="N41" s="35"/>
      <c r="O41" s="35"/>
      <c r="P41" s="35"/>
    </row>
    <row r="42" spans="1:16" ht="15" hidden="1" customHeight="1">
      <c r="A42" s="37"/>
      <c r="B42" s="38"/>
      <c r="C42" s="32" t="s">
        <v>128</v>
      </c>
      <c r="D42" s="39">
        <v>149.5</v>
      </c>
      <c r="E42" s="40"/>
      <c r="F42" s="40">
        <f t="shared" si="4"/>
        <v>149.5</v>
      </c>
      <c r="G42" s="43">
        <v>140.5</v>
      </c>
      <c r="H42" s="43"/>
      <c r="I42" s="43">
        <f t="shared" si="5"/>
        <v>140.5</v>
      </c>
      <c r="J42" s="43">
        <f t="shared" si="6"/>
        <v>-9</v>
      </c>
      <c r="K42" s="43">
        <f t="shared" si="7"/>
        <v>0</v>
      </c>
      <c r="L42" s="43">
        <f t="shared" si="8"/>
        <v>-9</v>
      </c>
      <c r="M42" s="35"/>
      <c r="N42" s="35"/>
      <c r="O42" s="35"/>
      <c r="P42" s="35"/>
    </row>
    <row r="43" spans="1:16" ht="15" hidden="1" customHeight="1">
      <c r="A43" s="37"/>
      <c r="B43" s="38"/>
      <c r="C43" s="32" t="s">
        <v>129</v>
      </c>
      <c r="D43" s="39">
        <v>80.8</v>
      </c>
      <c r="E43" s="40"/>
      <c r="F43" s="40">
        <f t="shared" si="4"/>
        <v>80.8</v>
      </c>
      <c r="G43" s="43">
        <v>69.3</v>
      </c>
      <c r="H43" s="43"/>
      <c r="I43" s="43">
        <f t="shared" si="5"/>
        <v>69.3</v>
      </c>
      <c r="J43" s="43">
        <f t="shared" si="6"/>
        <v>-11.5</v>
      </c>
      <c r="K43" s="43">
        <f t="shared" si="7"/>
        <v>0</v>
      </c>
      <c r="L43" s="43">
        <f t="shared" si="8"/>
        <v>-11.5</v>
      </c>
      <c r="M43" s="35"/>
      <c r="N43" s="35"/>
      <c r="O43" s="35"/>
      <c r="P43" s="35"/>
    </row>
    <row r="44" spans="1:16" ht="15" hidden="1" customHeight="1">
      <c r="A44" s="37">
        <v>2</v>
      </c>
      <c r="B44" s="38"/>
      <c r="C44" s="34" t="s">
        <v>120</v>
      </c>
      <c r="D44" s="41"/>
      <c r="E44" s="42"/>
      <c r="F44" s="40" t="s">
        <v>134</v>
      </c>
      <c r="G44" s="44"/>
      <c r="H44" s="44"/>
      <c r="I44" s="43" t="s">
        <v>134</v>
      </c>
      <c r="J44" s="43"/>
      <c r="K44" s="43"/>
      <c r="L44" s="43"/>
      <c r="M44" s="36"/>
      <c r="N44" s="36"/>
      <c r="O44" s="36"/>
      <c r="P44" s="36"/>
    </row>
    <row r="45" spans="1:16" ht="32.25" hidden="1" customHeight="1">
      <c r="A45" s="37"/>
      <c r="B45" s="38"/>
      <c r="C45" s="32" t="s">
        <v>130</v>
      </c>
      <c r="D45" s="39">
        <v>64.459999999999994</v>
      </c>
      <c r="E45" s="40"/>
      <c r="F45" s="40">
        <f t="shared" si="4"/>
        <v>64.459999999999994</v>
      </c>
      <c r="G45" s="43">
        <v>72.47</v>
      </c>
      <c r="H45" s="43"/>
      <c r="I45" s="43">
        <f t="shared" si="5"/>
        <v>72.47</v>
      </c>
      <c r="J45" s="43">
        <f t="shared" si="6"/>
        <v>8.0100000000000051</v>
      </c>
      <c r="K45" s="43">
        <f t="shared" si="7"/>
        <v>0</v>
      </c>
      <c r="L45" s="43">
        <f t="shared" si="8"/>
        <v>8.0100000000000051</v>
      </c>
      <c r="M45" s="35"/>
      <c r="N45" s="35"/>
      <c r="O45" s="35"/>
      <c r="P45" s="35"/>
    </row>
    <row r="46" spans="1:16" ht="15" hidden="1" customHeight="1">
      <c r="A46" s="37"/>
      <c r="B46" s="38"/>
      <c r="C46" s="32" t="s">
        <v>127</v>
      </c>
      <c r="D46" s="39">
        <v>6.3E-2</v>
      </c>
      <c r="E46" s="40"/>
      <c r="F46" s="40">
        <f t="shared" si="4"/>
        <v>6.3E-2</v>
      </c>
      <c r="G46" s="43">
        <v>7.0000000000000007E-2</v>
      </c>
      <c r="H46" s="43"/>
      <c r="I46" s="43">
        <f t="shared" si="5"/>
        <v>7.0000000000000007E-2</v>
      </c>
      <c r="J46" s="43">
        <f t="shared" si="6"/>
        <v>7.0000000000000062E-3</v>
      </c>
      <c r="K46" s="43">
        <f t="shared" si="7"/>
        <v>0</v>
      </c>
      <c r="L46" s="43">
        <f t="shared" si="8"/>
        <v>7.0000000000000062E-3</v>
      </c>
      <c r="M46" s="35"/>
      <c r="N46" s="35"/>
      <c r="O46" s="35"/>
      <c r="P46" s="35"/>
    </row>
    <row r="47" spans="1:16" ht="15" hidden="1" customHeight="1">
      <c r="A47" s="37"/>
      <c r="B47" s="38"/>
      <c r="C47" s="32" t="s">
        <v>128</v>
      </c>
      <c r="D47" s="39">
        <v>57.5</v>
      </c>
      <c r="E47" s="40"/>
      <c r="F47" s="40">
        <f t="shared" si="4"/>
        <v>57.5</v>
      </c>
      <c r="G47" s="43">
        <v>67.099999999999994</v>
      </c>
      <c r="H47" s="43"/>
      <c r="I47" s="43">
        <f t="shared" si="5"/>
        <v>67.099999999999994</v>
      </c>
      <c r="J47" s="43">
        <f t="shared" si="6"/>
        <v>9.5999999999999943</v>
      </c>
      <c r="K47" s="43">
        <f t="shared" si="7"/>
        <v>0</v>
      </c>
      <c r="L47" s="43">
        <f t="shared" si="8"/>
        <v>9.5999999999999943</v>
      </c>
      <c r="M47" s="35"/>
      <c r="N47" s="35"/>
      <c r="O47" s="35"/>
      <c r="P47" s="35"/>
    </row>
    <row r="48" spans="1:16" ht="15" hidden="1" customHeight="1">
      <c r="A48" s="37"/>
      <c r="B48" s="38"/>
      <c r="C48" s="32" t="s">
        <v>129</v>
      </c>
      <c r="D48" s="39">
        <v>6.9</v>
      </c>
      <c r="E48" s="40"/>
      <c r="F48" s="40">
        <f t="shared" si="4"/>
        <v>6.9</v>
      </c>
      <c r="G48" s="43">
        <v>5.3</v>
      </c>
      <c r="H48" s="43"/>
      <c r="I48" s="43">
        <f t="shared" si="5"/>
        <v>5.3</v>
      </c>
      <c r="J48" s="43">
        <f t="shared" si="6"/>
        <v>-1.6000000000000005</v>
      </c>
      <c r="K48" s="43">
        <f t="shared" si="7"/>
        <v>0</v>
      </c>
      <c r="L48" s="43">
        <f t="shared" si="8"/>
        <v>-1.6000000000000005</v>
      </c>
      <c r="M48" s="35"/>
      <c r="N48" s="35"/>
      <c r="O48" s="35"/>
      <c r="P48" s="35"/>
    </row>
    <row r="49" spans="1:17" ht="15" hidden="1" customHeight="1">
      <c r="A49" s="37">
        <v>3</v>
      </c>
      <c r="B49" s="38"/>
      <c r="C49" s="34" t="s">
        <v>122</v>
      </c>
      <c r="D49" s="41"/>
      <c r="E49" s="42"/>
      <c r="F49" s="40" t="s">
        <v>134</v>
      </c>
      <c r="G49" s="44"/>
      <c r="H49" s="44"/>
      <c r="I49" s="43" t="s">
        <v>134</v>
      </c>
      <c r="J49" s="43"/>
      <c r="K49" s="43"/>
      <c r="L49" s="43"/>
      <c r="M49" s="36"/>
      <c r="N49" s="36"/>
      <c r="O49" s="36"/>
      <c r="P49" s="36"/>
    </row>
    <row r="50" spans="1:17" ht="37.5" hidden="1" customHeight="1">
      <c r="A50" s="37"/>
      <c r="B50" s="38"/>
      <c r="C50" s="32" t="s">
        <v>131</v>
      </c>
      <c r="D50" s="39">
        <v>69.83</v>
      </c>
      <c r="E50" s="40"/>
      <c r="F50" s="40">
        <f t="shared" si="4"/>
        <v>69.83</v>
      </c>
      <c r="G50" s="43">
        <v>78.47</v>
      </c>
      <c r="H50" s="43"/>
      <c r="I50" s="43">
        <f t="shared" si="5"/>
        <v>78.47</v>
      </c>
      <c r="J50" s="43">
        <f t="shared" si="6"/>
        <v>8.64</v>
      </c>
      <c r="K50" s="43">
        <f t="shared" si="7"/>
        <v>0</v>
      </c>
      <c r="L50" s="43">
        <f t="shared" si="8"/>
        <v>8.64</v>
      </c>
      <c r="M50" s="35"/>
      <c r="N50" s="35"/>
      <c r="O50" s="35"/>
      <c r="P50" s="35"/>
    </row>
    <row r="51" spans="1:17" ht="15" hidden="1" customHeight="1">
      <c r="A51" s="37"/>
      <c r="B51" s="38"/>
      <c r="C51" s="32" t="s">
        <v>127</v>
      </c>
      <c r="D51" s="39">
        <v>0.06</v>
      </c>
      <c r="E51" s="40"/>
      <c r="F51" s="40">
        <f t="shared" si="4"/>
        <v>0.06</v>
      </c>
      <c r="G51" s="43">
        <v>7.0000000000000007E-2</v>
      </c>
      <c r="H51" s="43"/>
      <c r="I51" s="43">
        <f t="shared" si="5"/>
        <v>7.0000000000000007E-2</v>
      </c>
      <c r="J51" s="43">
        <f t="shared" si="6"/>
        <v>1.0000000000000009E-2</v>
      </c>
      <c r="K51" s="43">
        <f t="shared" si="7"/>
        <v>0</v>
      </c>
      <c r="L51" s="43">
        <f t="shared" si="8"/>
        <v>1.0000000000000009E-2</v>
      </c>
      <c r="M51" s="35"/>
      <c r="N51" s="35"/>
      <c r="O51" s="35"/>
      <c r="P51" s="35"/>
    </row>
    <row r="52" spans="1:17" ht="15" hidden="1" customHeight="1">
      <c r="A52" s="37"/>
      <c r="B52" s="38"/>
      <c r="C52" s="32" t="s">
        <v>128</v>
      </c>
      <c r="D52" s="39">
        <v>62.3</v>
      </c>
      <c r="E52" s="40"/>
      <c r="F52" s="40">
        <f t="shared" si="4"/>
        <v>62.3</v>
      </c>
      <c r="G52" s="43">
        <v>72.7</v>
      </c>
      <c r="H52" s="43"/>
      <c r="I52" s="43">
        <f t="shared" si="5"/>
        <v>72.7</v>
      </c>
      <c r="J52" s="43">
        <f t="shared" si="6"/>
        <v>10.400000000000006</v>
      </c>
      <c r="K52" s="43">
        <f t="shared" si="7"/>
        <v>0</v>
      </c>
      <c r="L52" s="43">
        <f t="shared" si="8"/>
        <v>10.400000000000006</v>
      </c>
      <c r="M52" s="35"/>
      <c r="N52" s="35"/>
      <c r="O52" s="35"/>
      <c r="P52" s="35"/>
    </row>
    <row r="53" spans="1:17" ht="15" hidden="1" customHeight="1">
      <c r="A53" s="37"/>
      <c r="B53" s="38"/>
      <c r="C53" s="32" t="s">
        <v>129</v>
      </c>
      <c r="D53" s="39">
        <v>7.47</v>
      </c>
      <c r="E53" s="40"/>
      <c r="F53" s="40">
        <f t="shared" si="4"/>
        <v>7.47</v>
      </c>
      <c r="G53" s="43">
        <v>5.7</v>
      </c>
      <c r="H53" s="43"/>
      <c r="I53" s="43">
        <f t="shared" si="5"/>
        <v>5.7</v>
      </c>
      <c r="J53" s="43">
        <f t="shared" si="6"/>
        <v>-1.7699999999999996</v>
      </c>
      <c r="K53" s="43">
        <f t="shared" si="7"/>
        <v>0</v>
      </c>
      <c r="L53" s="43">
        <f t="shared" si="8"/>
        <v>-1.7699999999999996</v>
      </c>
      <c r="M53" s="35"/>
      <c r="N53" s="35"/>
      <c r="O53" s="35"/>
      <c r="P53" s="35"/>
    </row>
    <row r="54" spans="1:17" ht="15" hidden="1" customHeight="1">
      <c r="A54" s="37">
        <v>4</v>
      </c>
      <c r="B54" s="38"/>
      <c r="C54" s="34" t="s">
        <v>54</v>
      </c>
      <c r="D54" s="41"/>
      <c r="E54" s="42"/>
      <c r="F54" s="40" t="s">
        <v>134</v>
      </c>
      <c r="G54" s="44"/>
      <c r="H54" s="44"/>
      <c r="I54" s="43" t="s">
        <v>134</v>
      </c>
      <c r="J54" s="43"/>
      <c r="K54" s="43"/>
      <c r="L54" s="43"/>
      <c r="M54" s="36"/>
      <c r="N54" s="36"/>
      <c r="O54" s="36"/>
      <c r="P54" s="36"/>
    </row>
    <row r="55" spans="1:17" ht="33" hidden="1" customHeight="1">
      <c r="A55" s="37"/>
      <c r="B55" s="38"/>
      <c r="C55" s="32" t="s">
        <v>132</v>
      </c>
      <c r="D55" s="39"/>
      <c r="E55" s="40"/>
      <c r="F55" s="40"/>
      <c r="G55" s="43" t="s">
        <v>134</v>
      </c>
      <c r="H55" s="43"/>
      <c r="I55" s="43" t="s">
        <v>134</v>
      </c>
      <c r="J55" s="43"/>
      <c r="K55" s="43"/>
      <c r="L55" s="43"/>
      <c r="M55" s="35"/>
      <c r="N55" s="35"/>
      <c r="O55" s="35"/>
      <c r="P55" s="35"/>
    </row>
    <row r="56" spans="1:17" ht="15" hidden="1" customHeight="1">
      <c r="A56" s="37"/>
      <c r="B56" s="38"/>
      <c r="C56" s="32" t="s">
        <v>133</v>
      </c>
      <c r="D56" s="39">
        <v>1</v>
      </c>
      <c r="E56" s="40"/>
      <c r="F56" s="40">
        <f t="shared" si="4"/>
        <v>1</v>
      </c>
      <c r="G56" s="43">
        <v>0</v>
      </c>
      <c r="H56" s="43"/>
      <c r="I56" s="43">
        <f t="shared" si="5"/>
        <v>0</v>
      </c>
      <c r="J56" s="43">
        <f t="shared" si="6"/>
        <v>-1</v>
      </c>
      <c r="K56" s="43">
        <f t="shared" si="7"/>
        <v>0</v>
      </c>
      <c r="L56" s="43">
        <f t="shared" si="8"/>
        <v>-1</v>
      </c>
      <c r="M56" s="35"/>
      <c r="N56" s="35"/>
      <c r="O56" s="35"/>
      <c r="P56" s="35"/>
    </row>
    <row r="57" spans="1:17" ht="15" hidden="1" customHeight="1">
      <c r="A57" s="37"/>
      <c r="B57" s="38"/>
      <c r="C57" s="32" t="s">
        <v>128</v>
      </c>
      <c r="D57" s="39">
        <v>1</v>
      </c>
      <c r="E57" s="40"/>
      <c r="F57" s="40">
        <f t="shared" si="4"/>
        <v>1</v>
      </c>
      <c r="G57" s="43">
        <v>0</v>
      </c>
      <c r="H57" s="43"/>
      <c r="I57" s="43">
        <f t="shared" si="5"/>
        <v>0</v>
      </c>
      <c r="J57" s="43">
        <f t="shared" si="6"/>
        <v>-1</v>
      </c>
      <c r="K57" s="43">
        <f t="shared" si="7"/>
        <v>0</v>
      </c>
      <c r="L57" s="43">
        <f t="shared" si="8"/>
        <v>-1</v>
      </c>
      <c r="M57" s="35"/>
      <c r="N57" s="35"/>
      <c r="O57" s="35"/>
      <c r="P57" s="35"/>
    </row>
    <row r="58" spans="1:17" ht="15" hidden="1" customHeight="1">
      <c r="A58" s="45"/>
      <c r="B58" s="38"/>
      <c r="C58" s="46" t="s">
        <v>129</v>
      </c>
      <c r="D58" s="47">
        <v>1</v>
      </c>
      <c r="E58" s="48"/>
      <c r="F58" s="48">
        <f t="shared" si="4"/>
        <v>1</v>
      </c>
      <c r="G58" s="49">
        <v>23.7</v>
      </c>
      <c r="H58" s="49"/>
      <c r="I58" s="49">
        <f t="shared" si="5"/>
        <v>23.7</v>
      </c>
      <c r="J58" s="49">
        <f t="shared" si="6"/>
        <v>22.7</v>
      </c>
      <c r="K58" s="49">
        <f t="shared" si="7"/>
        <v>0</v>
      </c>
      <c r="L58" s="49">
        <f t="shared" si="8"/>
        <v>22.7</v>
      </c>
      <c r="M58" s="35"/>
      <c r="N58" s="35"/>
      <c r="O58" s="35"/>
      <c r="P58" s="35"/>
    </row>
    <row r="59" spans="1:17" ht="28.5" hidden="1" customHeight="1">
      <c r="A59" s="109" t="s">
        <v>110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25"/>
      <c r="N59" s="25"/>
      <c r="O59" s="25"/>
      <c r="P59" s="25"/>
    </row>
    <row r="60" spans="1:17" ht="29.25" hidden="1" customHeight="1">
      <c r="A60" s="28"/>
      <c r="C60" s="50" t="s">
        <v>112</v>
      </c>
      <c r="D60" s="51"/>
      <c r="E60" s="51"/>
      <c r="F60" s="51"/>
      <c r="G60" s="51"/>
      <c r="H60" s="51"/>
      <c r="I60" s="51"/>
      <c r="J60" s="51"/>
      <c r="K60" s="51"/>
      <c r="L60" s="51"/>
      <c r="M60" s="26"/>
      <c r="N60" s="26"/>
      <c r="O60" s="26"/>
      <c r="P60" s="25"/>
      <c r="Q60" s="25"/>
    </row>
    <row r="61" spans="1:17" ht="15.75" hidden="1">
      <c r="A61" s="55"/>
      <c r="B61" s="55"/>
      <c r="C61" s="52" t="s">
        <v>135</v>
      </c>
      <c r="D61" s="43"/>
      <c r="E61" s="43">
        <v>150</v>
      </c>
      <c r="F61" s="43">
        <f>SUM(E61)</f>
        <v>150</v>
      </c>
      <c r="G61" s="43"/>
      <c r="H61" s="43">
        <v>10.352</v>
      </c>
      <c r="I61" s="43">
        <f>SUM(H61)</f>
        <v>10.352</v>
      </c>
      <c r="J61" s="43"/>
      <c r="K61" s="43">
        <f>SUM(H61-E61)</f>
        <v>-139.648</v>
      </c>
      <c r="L61" s="43">
        <f>SUM(K61)</f>
        <v>-139.648</v>
      </c>
      <c r="M61" s="35"/>
      <c r="N61" s="35"/>
      <c r="O61" s="35"/>
      <c r="P61" s="35"/>
      <c r="Q61" s="35"/>
    </row>
    <row r="62" spans="1:17" ht="27" hidden="1" customHeight="1">
      <c r="A62" s="55"/>
      <c r="B62" s="55"/>
      <c r="C62" s="53" t="s">
        <v>136</v>
      </c>
      <c r="D62" s="43"/>
      <c r="E62" s="43">
        <v>150</v>
      </c>
      <c r="F62" s="43">
        <f t="shared" ref="F62:F71" si="9">SUM(E62)</f>
        <v>150</v>
      </c>
      <c r="G62" s="43"/>
      <c r="H62" s="43">
        <v>10.352</v>
      </c>
      <c r="I62" s="43">
        <f t="shared" ref="I62:I71" si="10">SUM(H62)</f>
        <v>10.352</v>
      </c>
      <c r="J62" s="43"/>
      <c r="K62" s="43">
        <f t="shared" ref="K62:K71" si="11">SUM(H62-E62)</f>
        <v>-139.648</v>
      </c>
      <c r="L62" s="43">
        <f t="shared" ref="L62:L71" si="12">SUM(K62)</f>
        <v>-139.648</v>
      </c>
      <c r="M62" s="35"/>
      <c r="N62" s="35"/>
      <c r="O62" s="35"/>
      <c r="P62" s="35"/>
      <c r="Q62" s="35"/>
    </row>
    <row r="63" spans="1:17" ht="13.5" hidden="1" customHeight="1">
      <c r="A63" s="55"/>
      <c r="B63" s="55"/>
      <c r="C63" s="53" t="s">
        <v>137</v>
      </c>
      <c r="D63" s="43"/>
      <c r="E63" s="43">
        <v>49.8</v>
      </c>
      <c r="F63" s="43">
        <f t="shared" si="9"/>
        <v>49.8</v>
      </c>
      <c r="G63" s="43"/>
      <c r="H63" s="43">
        <v>49.8</v>
      </c>
      <c r="I63" s="43">
        <f t="shared" si="10"/>
        <v>49.8</v>
      </c>
      <c r="J63" s="43"/>
      <c r="K63" s="43">
        <f t="shared" si="11"/>
        <v>0</v>
      </c>
      <c r="L63" s="43">
        <f t="shared" si="12"/>
        <v>0</v>
      </c>
      <c r="M63" s="35"/>
      <c r="N63" s="35"/>
      <c r="O63" s="35"/>
      <c r="P63" s="35"/>
      <c r="Q63" s="35"/>
    </row>
    <row r="64" spans="1:17" ht="15.75" hidden="1">
      <c r="A64" s="55"/>
      <c r="B64" s="55"/>
      <c r="C64" s="53" t="s">
        <v>138</v>
      </c>
      <c r="D64" s="43"/>
      <c r="E64" s="43">
        <v>49.8</v>
      </c>
      <c r="F64" s="43">
        <f t="shared" si="9"/>
        <v>49.8</v>
      </c>
      <c r="G64" s="33"/>
      <c r="H64" s="43">
        <v>49.8</v>
      </c>
      <c r="I64" s="43">
        <f t="shared" si="10"/>
        <v>49.8</v>
      </c>
      <c r="J64" s="43"/>
      <c r="K64" s="43">
        <f t="shared" si="11"/>
        <v>0</v>
      </c>
      <c r="L64" s="43">
        <f t="shared" si="12"/>
        <v>0</v>
      </c>
      <c r="M64" s="35"/>
      <c r="N64" s="35"/>
      <c r="O64" s="35"/>
      <c r="P64" s="35"/>
      <c r="Q64" s="35"/>
    </row>
    <row r="65" spans="1:17" hidden="1">
      <c r="A65" s="55"/>
      <c r="B65" s="55"/>
      <c r="C65" s="52" t="s">
        <v>139</v>
      </c>
      <c r="D65" s="30"/>
      <c r="E65" s="30"/>
      <c r="F65" s="43"/>
      <c r="G65" s="30"/>
      <c r="H65" s="30"/>
      <c r="I65" s="43"/>
      <c r="J65" s="30"/>
      <c r="K65" s="43"/>
      <c r="L65" s="43"/>
      <c r="M65" s="26"/>
      <c r="N65" s="26"/>
      <c r="O65" s="26"/>
      <c r="P65" s="25"/>
      <c r="Q65" s="25"/>
    </row>
    <row r="66" spans="1:17" ht="26.25" hidden="1" customHeight="1">
      <c r="A66" s="55"/>
      <c r="B66" s="55"/>
      <c r="C66" s="53" t="s">
        <v>140</v>
      </c>
      <c r="D66" s="43"/>
      <c r="E66" s="43">
        <v>1</v>
      </c>
      <c r="F66" s="43">
        <f t="shared" si="9"/>
        <v>1</v>
      </c>
      <c r="G66" s="43"/>
      <c r="H66" s="43">
        <v>1</v>
      </c>
      <c r="I66" s="43">
        <f t="shared" si="10"/>
        <v>1</v>
      </c>
      <c r="J66" s="43"/>
      <c r="K66" s="43">
        <f t="shared" si="11"/>
        <v>0</v>
      </c>
      <c r="L66" s="43">
        <f t="shared" si="12"/>
        <v>0</v>
      </c>
      <c r="M66" s="35"/>
      <c r="N66" s="35"/>
      <c r="O66" s="35"/>
      <c r="P66" s="35"/>
      <c r="Q66" s="35"/>
    </row>
    <row r="67" spans="1:17" ht="27.75" hidden="1" customHeight="1">
      <c r="A67" s="55"/>
      <c r="B67" s="55"/>
      <c r="C67" s="53" t="s">
        <v>141</v>
      </c>
      <c r="D67" s="43"/>
      <c r="E67" s="43">
        <v>49.8</v>
      </c>
      <c r="F67" s="43">
        <f t="shared" si="9"/>
        <v>49.8</v>
      </c>
      <c r="G67" s="43"/>
      <c r="H67" s="43">
        <v>49.8</v>
      </c>
      <c r="I67" s="43">
        <f t="shared" si="10"/>
        <v>49.8</v>
      </c>
      <c r="J67" s="43"/>
      <c r="K67" s="43">
        <f t="shared" si="11"/>
        <v>0</v>
      </c>
      <c r="L67" s="43">
        <f t="shared" si="12"/>
        <v>0</v>
      </c>
      <c r="M67" s="35"/>
      <c r="N67" s="35"/>
      <c r="O67" s="35"/>
      <c r="P67" s="35"/>
      <c r="Q67" s="35"/>
    </row>
    <row r="68" spans="1:17" ht="15.75" hidden="1">
      <c r="A68" s="55"/>
      <c r="B68" s="55"/>
      <c r="C68" s="52" t="s">
        <v>142</v>
      </c>
      <c r="D68" s="43"/>
      <c r="E68" s="43"/>
      <c r="F68" s="43"/>
      <c r="G68" s="43"/>
      <c r="H68" s="43"/>
      <c r="I68" s="43"/>
      <c r="J68" s="43"/>
      <c r="K68" s="43"/>
      <c r="L68" s="43"/>
      <c r="M68" s="35"/>
      <c r="N68" s="35"/>
      <c r="O68" s="35"/>
      <c r="P68" s="35"/>
      <c r="Q68" s="35"/>
    </row>
    <row r="69" spans="1:17" ht="27.75" hidden="1" customHeight="1">
      <c r="A69" s="55"/>
      <c r="B69" s="55"/>
      <c r="C69" s="53" t="s">
        <v>143</v>
      </c>
      <c r="D69" s="43"/>
      <c r="E69" s="43">
        <v>3.01</v>
      </c>
      <c r="F69" s="43">
        <f t="shared" si="9"/>
        <v>3.01</v>
      </c>
      <c r="G69" s="43"/>
      <c r="H69" s="43">
        <v>3.01</v>
      </c>
      <c r="I69" s="43">
        <f t="shared" si="10"/>
        <v>3.01</v>
      </c>
      <c r="J69" s="43"/>
      <c r="K69" s="43">
        <f t="shared" si="11"/>
        <v>0</v>
      </c>
      <c r="L69" s="43">
        <f t="shared" si="12"/>
        <v>0</v>
      </c>
      <c r="M69" s="35"/>
      <c r="N69" s="35"/>
      <c r="O69" s="35"/>
      <c r="P69" s="35"/>
      <c r="Q69" s="35"/>
    </row>
    <row r="70" spans="1:17" ht="15.75" hidden="1">
      <c r="A70" s="55"/>
      <c r="B70" s="55"/>
      <c r="C70" s="52" t="s">
        <v>144</v>
      </c>
      <c r="D70" s="43"/>
      <c r="E70" s="43"/>
      <c r="F70" s="43"/>
      <c r="G70" s="43"/>
      <c r="H70" s="43"/>
      <c r="I70" s="43"/>
      <c r="J70" s="43"/>
      <c r="K70" s="43"/>
      <c r="L70" s="43"/>
      <c r="M70" s="35"/>
      <c r="N70" s="35"/>
      <c r="O70" s="35"/>
      <c r="P70" s="35"/>
      <c r="Q70" s="35"/>
    </row>
    <row r="71" spans="1:17" ht="24.75" hidden="1" customHeight="1">
      <c r="A71" s="55"/>
      <c r="B71" s="55"/>
      <c r="C71" s="53" t="s">
        <v>145</v>
      </c>
      <c r="D71" s="43"/>
      <c r="E71" s="43">
        <v>100</v>
      </c>
      <c r="F71" s="43">
        <f t="shared" si="9"/>
        <v>100</v>
      </c>
      <c r="G71" s="43"/>
      <c r="H71" s="43">
        <v>100</v>
      </c>
      <c r="I71" s="43">
        <f t="shared" si="10"/>
        <v>100</v>
      </c>
      <c r="J71" s="43"/>
      <c r="K71" s="43">
        <f t="shared" si="11"/>
        <v>0</v>
      </c>
      <c r="L71" s="43">
        <f t="shared" si="12"/>
        <v>0</v>
      </c>
      <c r="M71" s="35"/>
      <c r="N71" s="35"/>
      <c r="O71" s="35"/>
      <c r="P71" s="35"/>
      <c r="Q71" s="35"/>
    </row>
    <row r="72" spans="1:17" ht="52.5" customHeight="1">
      <c r="A72" s="116" t="s">
        <v>186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25"/>
      <c r="N72" s="25"/>
      <c r="O72" s="25"/>
      <c r="P72" s="25"/>
      <c r="Q72" s="25"/>
    </row>
    <row r="73" spans="1:17" ht="18.75">
      <c r="A73" s="115" t="s">
        <v>57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25"/>
      <c r="N73" s="25"/>
      <c r="O73" s="25"/>
      <c r="P73" s="25"/>
      <c r="Q73" s="25"/>
    </row>
  </sheetData>
  <mergeCells count="31">
    <mergeCell ref="A23:L23"/>
    <mergeCell ref="A73:L73"/>
    <mergeCell ref="A17:B17"/>
    <mergeCell ref="A18:B18"/>
    <mergeCell ref="A20:B20"/>
    <mergeCell ref="A21:B21"/>
    <mergeCell ref="A22:L22"/>
    <mergeCell ref="A72:L72"/>
    <mergeCell ref="A59:L59"/>
    <mergeCell ref="A38:L38"/>
    <mergeCell ref="A24:L24"/>
    <mergeCell ref="A37:L37"/>
    <mergeCell ref="A16:L16"/>
    <mergeCell ref="A5:L5"/>
    <mergeCell ref="A6:B6"/>
    <mergeCell ref="A7:B7"/>
    <mergeCell ref="A8:B8"/>
    <mergeCell ref="A9:B9"/>
    <mergeCell ref="A10:B10"/>
    <mergeCell ref="A11:B11"/>
    <mergeCell ref="A12:B12"/>
    <mergeCell ref="A13:L13"/>
    <mergeCell ref="A14:B14"/>
    <mergeCell ref="A15:B15"/>
    <mergeCell ref="D3:F3"/>
    <mergeCell ref="G3:I3"/>
    <mergeCell ref="J3:L3"/>
    <mergeCell ref="A2:L2"/>
    <mergeCell ref="A1:M1"/>
    <mergeCell ref="A3:B4"/>
    <mergeCell ref="C3:C4"/>
  </mergeCells>
  <pageMargins left="0.55118110236220474" right="0.59055118110236227" top="0.6692913385826772" bottom="0.70866141732283472" header="1.2204724409448819" footer="0.82677165354330717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activeCell="K74" sqref="K74"/>
    </sheetView>
  </sheetViews>
  <sheetFormatPr defaultRowHeight="15"/>
  <cols>
    <col min="1" max="1" width="4.28515625" customWidth="1"/>
    <col min="2" max="2" width="46.85546875" customWidth="1"/>
    <col min="9" max="9" width="7.85546875" customWidth="1"/>
    <col min="10" max="10" width="8.140625" customWidth="1"/>
    <col min="11" max="11" width="7.7109375" customWidth="1"/>
  </cols>
  <sheetData>
    <row r="1" spans="1:11" ht="15.75">
      <c r="A1" s="4" t="s">
        <v>58</v>
      </c>
    </row>
    <row r="2" spans="1:11">
      <c r="A2" s="135" t="s">
        <v>6</v>
      </c>
      <c r="B2" s="135" t="s">
        <v>7</v>
      </c>
      <c r="C2" s="128" t="s">
        <v>60</v>
      </c>
      <c r="D2" s="129"/>
      <c r="E2" s="130"/>
      <c r="F2" s="128" t="s">
        <v>61</v>
      </c>
      <c r="G2" s="129"/>
      <c r="H2" s="130"/>
      <c r="I2" s="128" t="s">
        <v>62</v>
      </c>
      <c r="J2" s="129"/>
      <c r="K2" s="130"/>
    </row>
    <row r="3" spans="1:11">
      <c r="A3" s="136"/>
      <c r="B3" s="136"/>
      <c r="C3" s="138"/>
      <c r="D3" s="139"/>
      <c r="E3" s="140"/>
      <c r="F3" s="138"/>
      <c r="G3" s="139"/>
      <c r="H3" s="140"/>
      <c r="I3" s="138" t="s">
        <v>63</v>
      </c>
      <c r="J3" s="139"/>
      <c r="K3" s="140"/>
    </row>
    <row r="4" spans="1:11" ht="38.25">
      <c r="A4" s="137"/>
      <c r="B4" s="137"/>
      <c r="C4" s="7" t="s">
        <v>11</v>
      </c>
      <c r="D4" s="7" t="s">
        <v>12</v>
      </c>
      <c r="E4" s="7" t="s">
        <v>13</v>
      </c>
      <c r="F4" s="7" t="s">
        <v>11</v>
      </c>
      <c r="G4" s="7" t="s">
        <v>12</v>
      </c>
      <c r="H4" s="7" t="s">
        <v>13</v>
      </c>
      <c r="I4" s="7" t="s">
        <v>11</v>
      </c>
      <c r="J4" s="7" t="s">
        <v>12</v>
      </c>
      <c r="K4" s="7" t="s">
        <v>13</v>
      </c>
    </row>
    <row r="5" spans="1:11" ht="23.25" customHeight="1">
      <c r="A5" s="7" t="s">
        <v>16</v>
      </c>
      <c r="B5" s="8" t="s">
        <v>15</v>
      </c>
      <c r="C5" s="7" t="s">
        <v>16</v>
      </c>
      <c r="D5" s="7">
        <v>1537.316</v>
      </c>
      <c r="E5" s="7">
        <f>SUM(D5)</f>
        <v>1537.316</v>
      </c>
      <c r="F5" s="7"/>
      <c r="G5" s="7">
        <v>2324.9929999999999</v>
      </c>
      <c r="H5" s="7">
        <f>SUM(G5)</f>
        <v>2324.9929999999999</v>
      </c>
      <c r="I5" s="7" t="s">
        <v>16</v>
      </c>
      <c r="J5" s="90">
        <f>H5/E5-1</f>
        <v>0.51237156186496469</v>
      </c>
      <c r="K5" s="90">
        <f>J5</f>
        <v>0.51237156186496469</v>
      </c>
    </row>
    <row r="6" spans="1:11" ht="27.6" customHeight="1">
      <c r="A6" s="141" t="s">
        <v>170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>
      <c r="A7" s="7" t="s">
        <v>16</v>
      </c>
      <c r="B7" s="8" t="s">
        <v>17</v>
      </c>
      <c r="C7" s="7" t="s">
        <v>16</v>
      </c>
      <c r="D7" s="7" t="s">
        <v>16</v>
      </c>
      <c r="E7" s="7" t="s">
        <v>16</v>
      </c>
      <c r="F7" s="7" t="s">
        <v>16</v>
      </c>
      <c r="G7" s="7" t="s">
        <v>16</v>
      </c>
      <c r="H7" s="7" t="s">
        <v>16</v>
      </c>
      <c r="I7" s="7" t="s">
        <v>16</v>
      </c>
      <c r="J7" s="7" t="s">
        <v>16</v>
      </c>
      <c r="K7" s="7" t="s">
        <v>16</v>
      </c>
    </row>
    <row r="8" spans="1:11" ht="18.75" customHeight="1">
      <c r="A8" s="10"/>
      <c r="B8" s="17" t="s">
        <v>169</v>
      </c>
      <c r="C8" s="10"/>
      <c r="D8" s="7">
        <v>1537.316</v>
      </c>
      <c r="E8" s="7">
        <f>SUM(D8)</f>
        <v>1537.316</v>
      </c>
      <c r="F8" s="10"/>
      <c r="G8" s="7">
        <v>2324.9929999999999</v>
      </c>
      <c r="H8" s="7">
        <f>SUM(G8)</f>
        <v>2324.9929999999999</v>
      </c>
      <c r="I8" s="10"/>
      <c r="J8" s="90">
        <f>H8/E8-1</f>
        <v>0.51237156186496469</v>
      </c>
      <c r="K8" s="90">
        <f>J8</f>
        <v>0.51237156186496469</v>
      </c>
    </row>
    <row r="9" spans="1:11" ht="38.25" customHeight="1">
      <c r="A9" s="141" t="s">
        <v>187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1" hidden="1">
      <c r="A10" s="11" t="s">
        <v>14</v>
      </c>
      <c r="B10" s="18" t="s">
        <v>43</v>
      </c>
      <c r="C10" s="11" t="s">
        <v>16</v>
      </c>
      <c r="D10" s="11" t="s">
        <v>16</v>
      </c>
      <c r="E10" s="11" t="s">
        <v>16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</row>
    <row r="11" spans="1:11" ht="13.9" hidden="1" customHeight="1">
      <c r="A11" s="7"/>
      <c r="B11" s="8" t="s">
        <v>44</v>
      </c>
      <c r="C11" s="7"/>
      <c r="D11" s="7"/>
      <c r="E11" s="7"/>
      <c r="F11" s="7">
        <v>6.75</v>
      </c>
      <c r="G11" s="7"/>
      <c r="H11" s="7">
        <f>SUM(F11)</f>
        <v>6.75</v>
      </c>
      <c r="I11" s="7"/>
      <c r="J11" s="7"/>
      <c r="K11" s="7"/>
    </row>
    <row r="12" spans="1:11" ht="28.9" hidden="1" customHeight="1">
      <c r="A12" s="7"/>
      <c r="B12" s="8" t="s">
        <v>45</v>
      </c>
      <c r="C12" s="7"/>
      <c r="D12" s="7"/>
      <c r="E12" s="7"/>
      <c r="F12" s="7">
        <v>14.02</v>
      </c>
      <c r="G12" s="7"/>
      <c r="H12" s="7">
        <f t="shared" ref="H12:H22" si="0">SUM(F12)</f>
        <v>14.02</v>
      </c>
      <c r="I12" s="7"/>
      <c r="J12" s="7"/>
      <c r="K12" s="7"/>
    </row>
    <row r="13" spans="1:11" ht="18.600000000000001" hidden="1" customHeight="1">
      <c r="A13" s="7"/>
      <c r="B13" s="8" t="s">
        <v>46</v>
      </c>
      <c r="C13" s="7"/>
      <c r="D13" s="7"/>
      <c r="E13" s="7"/>
      <c r="F13" s="7">
        <v>2.25</v>
      </c>
      <c r="G13" s="7"/>
      <c r="H13" s="7">
        <f t="shared" si="0"/>
        <v>2.25</v>
      </c>
      <c r="I13" s="7"/>
      <c r="J13" s="7"/>
      <c r="K13" s="7"/>
    </row>
    <row r="14" spans="1:11" ht="15" hidden="1" customHeight="1">
      <c r="A14" s="7"/>
      <c r="B14" s="8" t="s">
        <v>47</v>
      </c>
      <c r="C14" s="7"/>
      <c r="D14" s="7"/>
      <c r="E14" s="7"/>
      <c r="F14" s="7">
        <v>10</v>
      </c>
      <c r="G14" s="7"/>
      <c r="H14" s="7">
        <f t="shared" si="0"/>
        <v>10</v>
      </c>
      <c r="I14" s="7"/>
      <c r="J14" s="7"/>
      <c r="K14" s="7"/>
    </row>
    <row r="15" spans="1:11" ht="18" hidden="1" customHeight="1">
      <c r="A15" s="7"/>
      <c r="B15" s="8" t="s">
        <v>48</v>
      </c>
      <c r="C15" s="7"/>
      <c r="D15" s="7"/>
      <c r="E15" s="7"/>
      <c r="F15" s="7">
        <v>33.020000000000003</v>
      </c>
      <c r="G15" s="7"/>
      <c r="H15" s="7">
        <f t="shared" si="0"/>
        <v>33.020000000000003</v>
      </c>
      <c r="I15" s="7"/>
      <c r="J15" s="7"/>
      <c r="K15" s="7"/>
    </row>
    <row r="16" spans="1:11" ht="27.6" hidden="1" customHeight="1">
      <c r="A16" s="7" t="s">
        <v>16</v>
      </c>
      <c r="B16" s="8" t="s">
        <v>49</v>
      </c>
      <c r="C16" s="7" t="s">
        <v>16</v>
      </c>
      <c r="D16" s="7" t="s">
        <v>16</v>
      </c>
      <c r="E16" s="7" t="s">
        <v>16</v>
      </c>
      <c r="F16" s="7">
        <v>5</v>
      </c>
      <c r="G16" s="7"/>
      <c r="H16" s="7">
        <f t="shared" si="0"/>
        <v>5</v>
      </c>
      <c r="I16" s="7" t="s">
        <v>16</v>
      </c>
      <c r="J16" s="7" t="s">
        <v>16</v>
      </c>
      <c r="K16" s="7" t="s">
        <v>16</v>
      </c>
    </row>
    <row r="17" spans="1:12" hidden="1">
      <c r="A17" s="7" t="s">
        <v>27</v>
      </c>
      <c r="B17" s="8" t="s">
        <v>50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>
        <f t="shared" si="0"/>
        <v>0</v>
      </c>
      <c r="I17" s="7" t="s">
        <v>16</v>
      </c>
      <c r="J17" s="7" t="s">
        <v>16</v>
      </c>
      <c r="K17" s="7" t="s">
        <v>16</v>
      </c>
    </row>
    <row r="18" spans="1:12" ht="25.15" hidden="1" customHeight="1">
      <c r="A18" s="7" t="s">
        <v>16</v>
      </c>
      <c r="B18" s="8" t="s">
        <v>51</v>
      </c>
      <c r="C18" s="9"/>
      <c r="D18" s="9"/>
      <c r="E18" s="9"/>
      <c r="F18" s="7">
        <v>1116</v>
      </c>
      <c r="G18" s="7"/>
      <c r="H18" s="7">
        <f t="shared" si="0"/>
        <v>1116</v>
      </c>
      <c r="I18" s="7" t="s">
        <v>16</v>
      </c>
      <c r="J18" s="7" t="s">
        <v>16</v>
      </c>
      <c r="K18" s="7" t="s">
        <v>16</v>
      </c>
    </row>
    <row r="19" spans="1:12" ht="15.6" hidden="1" customHeight="1">
      <c r="A19" s="7" t="s">
        <v>37</v>
      </c>
      <c r="B19" s="8" t="s">
        <v>52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>
        <f t="shared" si="0"/>
        <v>0</v>
      </c>
      <c r="I19" s="7" t="s">
        <v>16</v>
      </c>
      <c r="J19" s="7" t="s">
        <v>16</v>
      </c>
      <c r="K19" s="7" t="s">
        <v>16</v>
      </c>
    </row>
    <row r="20" spans="1:12" ht="17.45" hidden="1" customHeight="1">
      <c r="A20" s="7"/>
      <c r="B20" s="8" t="s">
        <v>53</v>
      </c>
      <c r="C20" s="7"/>
      <c r="D20" s="7"/>
      <c r="E20" s="7"/>
      <c r="F20" s="7">
        <v>2.63</v>
      </c>
      <c r="G20" s="7"/>
      <c r="H20" s="7">
        <f t="shared" si="0"/>
        <v>2.63</v>
      </c>
      <c r="I20" s="7"/>
      <c r="J20" s="7"/>
      <c r="K20" s="7"/>
    </row>
    <row r="21" spans="1:12" ht="15.75" hidden="1">
      <c r="A21" s="7" t="s">
        <v>59</v>
      </c>
      <c r="B21" s="8" t="s">
        <v>54</v>
      </c>
      <c r="C21" s="9"/>
      <c r="D21" s="9"/>
      <c r="E21" s="9"/>
      <c r="F21" s="7"/>
      <c r="G21" s="7"/>
      <c r="H21" s="7">
        <f t="shared" si="0"/>
        <v>0</v>
      </c>
      <c r="I21" s="7" t="s">
        <v>16</v>
      </c>
      <c r="J21" s="7" t="s">
        <v>16</v>
      </c>
      <c r="K21" s="7" t="s">
        <v>16</v>
      </c>
    </row>
    <row r="22" spans="1:12" ht="38.450000000000003" hidden="1" customHeight="1">
      <c r="A22" s="9"/>
      <c r="B22" s="8" t="s">
        <v>55</v>
      </c>
      <c r="C22" s="9"/>
      <c r="D22" s="9"/>
      <c r="E22" s="9"/>
      <c r="F22" s="7">
        <v>46</v>
      </c>
      <c r="G22" s="7"/>
      <c r="H22" s="7">
        <f t="shared" si="0"/>
        <v>46</v>
      </c>
      <c r="I22" s="7" t="s">
        <v>16</v>
      </c>
      <c r="J22" s="7" t="s">
        <v>16</v>
      </c>
      <c r="K22" s="7" t="s">
        <v>16</v>
      </c>
    </row>
    <row r="23" spans="1:12" ht="26.45" hidden="1" customHeight="1">
      <c r="A23" s="132" t="s">
        <v>146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12" ht="15" hidden="1" customHeight="1">
      <c r="A24" s="126" t="s">
        <v>115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56"/>
    </row>
    <row r="25" spans="1:12" hidden="1">
      <c r="A25" s="29">
        <v>1</v>
      </c>
      <c r="B25" s="57" t="s">
        <v>117</v>
      </c>
      <c r="C25" s="30"/>
      <c r="D25" s="30"/>
      <c r="E25" s="30"/>
      <c r="F25" s="30"/>
      <c r="G25" s="30"/>
      <c r="H25" s="30"/>
      <c r="I25" s="29"/>
      <c r="J25" s="29"/>
      <c r="K25" s="29"/>
      <c r="L25" s="25"/>
    </row>
    <row r="26" spans="1:12" ht="25.5" hidden="1">
      <c r="A26" s="29"/>
      <c r="B26" s="58" t="s">
        <v>118</v>
      </c>
      <c r="C26" s="22"/>
      <c r="D26" s="22"/>
      <c r="E26" s="22"/>
      <c r="F26" s="22"/>
      <c r="G26" s="22">
        <v>9.8000000000000007</v>
      </c>
      <c r="H26" s="22">
        <v>9.8000000000000007</v>
      </c>
      <c r="I26" s="29"/>
      <c r="J26" s="29"/>
      <c r="K26" s="29"/>
    </row>
    <row r="27" spans="1:12" hidden="1">
      <c r="A27" s="29"/>
      <c r="B27" s="58" t="s">
        <v>119</v>
      </c>
      <c r="C27" s="22"/>
      <c r="D27" s="22"/>
      <c r="E27" s="22"/>
      <c r="F27" s="22"/>
      <c r="G27" s="22"/>
      <c r="H27" s="22"/>
      <c r="I27" s="29"/>
      <c r="J27" s="29"/>
      <c r="K27" s="29"/>
    </row>
    <row r="28" spans="1:12" hidden="1">
      <c r="A28" s="29">
        <v>2</v>
      </c>
      <c r="B28" s="57" t="s">
        <v>120</v>
      </c>
      <c r="C28" s="54"/>
      <c r="D28" s="54"/>
      <c r="E28" s="54"/>
      <c r="F28" s="54"/>
      <c r="G28" s="54"/>
      <c r="H28" s="54"/>
      <c r="I28" s="29"/>
      <c r="J28" s="29"/>
      <c r="K28" s="29"/>
    </row>
    <row r="29" spans="1:12" hidden="1">
      <c r="A29" s="29"/>
      <c r="B29" s="58" t="s">
        <v>121</v>
      </c>
      <c r="C29" s="22"/>
      <c r="D29" s="22"/>
      <c r="E29" s="22"/>
      <c r="F29" s="22"/>
      <c r="G29" s="22">
        <v>1</v>
      </c>
      <c r="H29" s="22">
        <v>1</v>
      </c>
      <c r="I29" s="29"/>
      <c r="J29" s="29"/>
      <c r="K29" s="29"/>
    </row>
    <row r="30" spans="1:12" hidden="1">
      <c r="A30" s="29">
        <v>3</v>
      </c>
      <c r="B30" s="57" t="s">
        <v>122</v>
      </c>
      <c r="C30" s="54"/>
      <c r="D30" s="54"/>
      <c r="E30" s="54"/>
      <c r="F30" s="54"/>
      <c r="G30" s="54"/>
      <c r="H30" s="54"/>
      <c r="I30" s="29"/>
      <c r="J30" s="29"/>
      <c r="K30" s="29"/>
    </row>
    <row r="31" spans="1:12" hidden="1">
      <c r="A31" s="29"/>
      <c r="B31" s="58" t="s">
        <v>123</v>
      </c>
      <c r="C31" s="22"/>
      <c r="D31" s="22"/>
      <c r="E31" s="22"/>
      <c r="F31" s="22"/>
      <c r="G31" s="22">
        <v>9.8000000000000007</v>
      </c>
      <c r="H31" s="22">
        <v>9.8000000000000007</v>
      </c>
      <c r="I31" s="29"/>
      <c r="J31" s="29"/>
      <c r="K31" s="29"/>
    </row>
    <row r="32" spans="1:12" hidden="1">
      <c r="A32" s="29">
        <v>4</v>
      </c>
      <c r="B32" s="57" t="s">
        <v>54</v>
      </c>
      <c r="C32" s="54"/>
      <c r="D32" s="54"/>
      <c r="E32" s="54"/>
      <c r="F32" s="54"/>
      <c r="G32" s="54"/>
      <c r="H32" s="54"/>
      <c r="I32" s="29"/>
      <c r="J32" s="29"/>
      <c r="K32" s="29"/>
    </row>
    <row r="33" spans="1:11" ht="25.5" hidden="1">
      <c r="A33" s="29"/>
      <c r="B33" s="58" t="s">
        <v>124</v>
      </c>
      <c r="C33" s="22"/>
      <c r="D33" s="22"/>
      <c r="E33" s="22"/>
      <c r="F33" s="22"/>
      <c r="G33" s="22">
        <v>0</v>
      </c>
      <c r="H33" s="22">
        <v>0</v>
      </c>
      <c r="I33" s="29"/>
      <c r="J33" s="29"/>
      <c r="K33" s="29"/>
    </row>
    <row r="34" spans="1:11" ht="27.75" hidden="1" customHeight="1">
      <c r="A34" s="128" t="s">
        <v>146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30"/>
    </row>
    <row r="35" spans="1:11" hidden="1">
      <c r="A35" s="131" t="s">
        <v>125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hidden="1">
      <c r="A36">
        <v>1</v>
      </c>
      <c r="B36" s="57" t="s">
        <v>117</v>
      </c>
      <c r="C36" s="54"/>
      <c r="D36" s="54"/>
      <c r="E36" s="54"/>
      <c r="F36" s="54"/>
      <c r="G36" s="54"/>
      <c r="H36" s="54"/>
      <c r="I36" s="29"/>
      <c r="J36" s="29"/>
      <c r="K36" s="29"/>
    </row>
    <row r="37" spans="1:11" ht="25.5" hidden="1">
      <c r="A37" s="29"/>
      <c r="B37" s="58" t="s">
        <v>126</v>
      </c>
      <c r="C37" s="43"/>
      <c r="D37" s="43"/>
      <c r="E37" s="43"/>
      <c r="F37" s="43">
        <v>211.18</v>
      </c>
      <c r="G37" s="43"/>
      <c r="H37" s="43">
        <f>SUM(F37)</f>
        <v>211.18</v>
      </c>
      <c r="I37" s="29"/>
      <c r="J37" s="29"/>
      <c r="K37" s="29"/>
    </row>
    <row r="38" spans="1:11" hidden="1">
      <c r="A38" s="29"/>
      <c r="B38" s="58" t="s">
        <v>127</v>
      </c>
      <c r="C38" s="43"/>
      <c r="D38" s="43"/>
      <c r="E38" s="43"/>
      <c r="F38" s="43">
        <v>1.38</v>
      </c>
      <c r="G38" s="43"/>
      <c r="H38" s="43">
        <f t="shared" ref="H38:H55" si="1">SUM(F38)</f>
        <v>1.38</v>
      </c>
      <c r="I38" s="29"/>
      <c r="J38" s="29"/>
      <c r="K38" s="29"/>
    </row>
    <row r="39" spans="1:11" hidden="1">
      <c r="A39" s="29"/>
      <c r="B39" s="58" t="s">
        <v>128</v>
      </c>
      <c r="C39" s="43"/>
      <c r="D39" s="43"/>
      <c r="E39" s="43"/>
      <c r="F39" s="43">
        <v>140.5</v>
      </c>
      <c r="G39" s="43"/>
      <c r="H39" s="43">
        <f t="shared" si="1"/>
        <v>140.5</v>
      </c>
      <c r="I39" s="29"/>
      <c r="J39" s="29"/>
      <c r="K39" s="29"/>
    </row>
    <row r="40" spans="1:11" hidden="1">
      <c r="A40" s="29"/>
      <c r="B40" s="58" t="s">
        <v>129</v>
      </c>
      <c r="C40" s="43"/>
      <c r="D40" s="43"/>
      <c r="E40" s="43"/>
      <c r="F40" s="43">
        <v>69.3</v>
      </c>
      <c r="G40" s="43"/>
      <c r="H40" s="43">
        <f t="shared" si="1"/>
        <v>69.3</v>
      </c>
      <c r="I40" s="29"/>
      <c r="J40" s="29"/>
      <c r="K40" s="29"/>
    </row>
    <row r="41" spans="1:11" hidden="1">
      <c r="A41" s="29">
        <v>2</v>
      </c>
      <c r="B41" s="57" t="s">
        <v>120</v>
      </c>
      <c r="C41" s="44"/>
      <c r="D41" s="44"/>
      <c r="E41" s="43"/>
      <c r="F41" s="44"/>
      <c r="G41" s="44"/>
      <c r="H41" s="43" t="s">
        <v>134</v>
      </c>
      <c r="I41" s="29"/>
      <c r="J41" s="29"/>
      <c r="K41" s="29"/>
    </row>
    <row r="42" spans="1:11" ht="25.5" hidden="1">
      <c r="A42" s="29"/>
      <c r="B42" s="58" t="s">
        <v>130</v>
      </c>
      <c r="C42" s="43"/>
      <c r="D42" s="43"/>
      <c r="E42" s="43"/>
      <c r="F42" s="43">
        <v>72.47</v>
      </c>
      <c r="G42" s="43"/>
      <c r="H42" s="43">
        <f t="shared" si="1"/>
        <v>72.47</v>
      </c>
      <c r="I42" s="29"/>
      <c r="J42" s="29"/>
      <c r="K42" s="29"/>
    </row>
    <row r="43" spans="1:11" hidden="1">
      <c r="A43" s="29"/>
      <c r="B43" s="58" t="s">
        <v>127</v>
      </c>
      <c r="C43" s="43"/>
      <c r="D43" s="43"/>
      <c r="E43" s="43"/>
      <c r="F43" s="43">
        <v>7.0000000000000007E-2</v>
      </c>
      <c r="G43" s="43"/>
      <c r="H43" s="43">
        <f t="shared" si="1"/>
        <v>7.0000000000000007E-2</v>
      </c>
      <c r="I43" s="29"/>
      <c r="J43" s="29"/>
      <c r="K43" s="29"/>
    </row>
    <row r="44" spans="1:11" hidden="1">
      <c r="A44" s="29"/>
      <c r="B44" s="58" t="s">
        <v>128</v>
      </c>
      <c r="C44" s="43"/>
      <c r="D44" s="43"/>
      <c r="E44" s="43"/>
      <c r="F44" s="43">
        <v>67.099999999999994</v>
      </c>
      <c r="G44" s="43"/>
      <c r="H44" s="43">
        <f t="shared" si="1"/>
        <v>67.099999999999994</v>
      </c>
      <c r="I44" s="29"/>
      <c r="J44" s="29"/>
      <c r="K44" s="29"/>
    </row>
    <row r="45" spans="1:11" hidden="1">
      <c r="A45" s="29"/>
      <c r="B45" s="58" t="s">
        <v>129</v>
      </c>
      <c r="C45" s="43"/>
      <c r="D45" s="43"/>
      <c r="E45" s="43"/>
      <c r="F45" s="43">
        <v>5.3</v>
      </c>
      <c r="G45" s="43"/>
      <c r="H45" s="43">
        <f t="shared" si="1"/>
        <v>5.3</v>
      </c>
      <c r="I45" s="29"/>
      <c r="J45" s="29"/>
      <c r="K45" s="29"/>
    </row>
    <row r="46" spans="1:11" hidden="1">
      <c r="A46" s="29">
        <v>3</v>
      </c>
      <c r="B46" s="57" t="s">
        <v>122</v>
      </c>
      <c r="C46" s="44"/>
      <c r="D46" s="44"/>
      <c r="E46" s="43"/>
      <c r="F46" s="44"/>
      <c r="G46" s="44"/>
      <c r="H46" s="43" t="s">
        <v>134</v>
      </c>
      <c r="I46" s="29"/>
      <c r="J46" s="29"/>
      <c r="K46" s="29"/>
    </row>
    <row r="47" spans="1:11" ht="25.5" hidden="1">
      <c r="A47" s="29"/>
      <c r="B47" s="58" t="s">
        <v>131</v>
      </c>
      <c r="C47" s="43"/>
      <c r="D47" s="43"/>
      <c r="E47" s="43"/>
      <c r="F47" s="43">
        <v>78.47</v>
      </c>
      <c r="G47" s="43"/>
      <c r="H47" s="43">
        <f t="shared" si="1"/>
        <v>78.47</v>
      </c>
      <c r="I47" s="29"/>
      <c r="J47" s="29"/>
      <c r="K47" s="29"/>
    </row>
    <row r="48" spans="1:11" hidden="1">
      <c r="A48" s="29"/>
      <c r="B48" s="58" t="s">
        <v>127</v>
      </c>
      <c r="C48" s="43"/>
      <c r="D48" s="43"/>
      <c r="E48" s="43"/>
      <c r="F48" s="43">
        <v>7.0000000000000007E-2</v>
      </c>
      <c r="G48" s="43"/>
      <c r="H48" s="43">
        <f t="shared" si="1"/>
        <v>7.0000000000000007E-2</v>
      </c>
      <c r="I48" s="29"/>
      <c r="J48" s="29"/>
      <c r="K48" s="29"/>
    </row>
    <row r="49" spans="1:11" hidden="1">
      <c r="A49" s="29"/>
      <c r="B49" s="58" t="s">
        <v>128</v>
      </c>
      <c r="C49" s="43"/>
      <c r="D49" s="43"/>
      <c r="E49" s="43"/>
      <c r="F49" s="43">
        <v>72.7</v>
      </c>
      <c r="G49" s="43"/>
      <c r="H49" s="43">
        <f t="shared" si="1"/>
        <v>72.7</v>
      </c>
      <c r="I49" s="29"/>
      <c r="J49" s="29"/>
      <c r="K49" s="29"/>
    </row>
    <row r="50" spans="1:11" hidden="1">
      <c r="A50" s="29"/>
      <c r="B50" s="58" t="s">
        <v>129</v>
      </c>
      <c r="C50" s="43"/>
      <c r="D50" s="43"/>
      <c r="E50" s="43"/>
      <c r="F50" s="43">
        <v>5.7</v>
      </c>
      <c r="G50" s="43"/>
      <c r="H50" s="43">
        <f t="shared" si="1"/>
        <v>5.7</v>
      </c>
      <c r="I50" s="29"/>
      <c r="J50" s="29"/>
      <c r="K50" s="29"/>
    </row>
    <row r="51" spans="1:11" hidden="1">
      <c r="A51" s="29">
        <v>4</v>
      </c>
      <c r="B51" s="57" t="s">
        <v>54</v>
      </c>
      <c r="C51" s="44"/>
      <c r="D51" s="44"/>
      <c r="E51" s="43"/>
      <c r="F51" s="44"/>
      <c r="G51" s="44"/>
      <c r="H51" s="43" t="s">
        <v>134</v>
      </c>
      <c r="I51" s="29"/>
      <c r="J51" s="29"/>
      <c r="K51" s="29"/>
    </row>
    <row r="52" spans="1:11" ht="25.5" hidden="1">
      <c r="A52" s="29"/>
      <c r="B52" s="58" t="s">
        <v>132</v>
      </c>
      <c r="C52" s="43"/>
      <c r="D52" s="43"/>
      <c r="E52" s="43"/>
      <c r="F52" s="43" t="s">
        <v>134</v>
      </c>
      <c r="G52" s="43"/>
      <c r="H52" s="43" t="s">
        <v>134</v>
      </c>
      <c r="I52" s="29"/>
      <c r="J52" s="29"/>
      <c r="K52" s="29"/>
    </row>
    <row r="53" spans="1:11" hidden="1">
      <c r="A53" s="29"/>
      <c r="B53" s="58" t="s">
        <v>133</v>
      </c>
      <c r="C53" s="43"/>
      <c r="D53" s="43"/>
      <c r="E53" s="43"/>
      <c r="F53" s="43">
        <v>0</v>
      </c>
      <c r="G53" s="43"/>
      <c r="H53" s="43">
        <f t="shared" si="1"/>
        <v>0</v>
      </c>
      <c r="I53" s="29"/>
      <c r="J53" s="29"/>
      <c r="K53" s="29"/>
    </row>
    <row r="54" spans="1:11" hidden="1">
      <c r="A54" s="29"/>
      <c r="B54" s="58" t="s">
        <v>128</v>
      </c>
      <c r="C54" s="43"/>
      <c r="D54" s="43"/>
      <c r="E54" s="43"/>
      <c r="F54" s="43">
        <v>0</v>
      </c>
      <c r="G54" s="43"/>
      <c r="H54" s="43">
        <f t="shared" si="1"/>
        <v>0</v>
      </c>
      <c r="I54" s="29"/>
      <c r="J54" s="29"/>
      <c r="K54" s="29"/>
    </row>
    <row r="55" spans="1:11" ht="28.5" hidden="1" customHeight="1">
      <c r="A55" s="29"/>
      <c r="B55" s="58" t="s">
        <v>129</v>
      </c>
      <c r="C55" s="43"/>
      <c r="D55" s="43"/>
      <c r="E55" s="43"/>
      <c r="F55" s="43">
        <v>23.7</v>
      </c>
      <c r="G55" s="43"/>
      <c r="H55" s="43">
        <f t="shared" si="1"/>
        <v>23.7</v>
      </c>
      <c r="I55" s="29"/>
      <c r="J55" s="29"/>
      <c r="K55" s="29"/>
    </row>
    <row r="56" spans="1:11" ht="43.5" hidden="1" customHeight="1">
      <c r="A56" s="97" t="s">
        <v>146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1" ht="20.25" customHeight="1">
      <c r="A57" s="124" t="s">
        <v>172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11">
      <c r="A58" s="77">
        <v>1</v>
      </c>
      <c r="B58" s="66" t="s">
        <v>135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77"/>
      <c r="B59" s="87" t="s">
        <v>179</v>
      </c>
      <c r="C59" s="65"/>
      <c r="D59" s="84">
        <v>1537.316</v>
      </c>
      <c r="E59" s="84">
        <v>1537.316</v>
      </c>
      <c r="F59" s="65"/>
      <c r="G59" s="65">
        <v>766.86</v>
      </c>
      <c r="H59" s="65">
        <f>G59</f>
        <v>766.86</v>
      </c>
      <c r="I59" s="65"/>
      <c r="J59" s="90">
        <f>H59/E59-1</f>
        <v>-0.50116957086246416</v>
      </c>
      <c r="K59" s="91">
        <f>J59</f>
        <v>-0.50116957086246416</v>
      </c>
    </row>
    <row r="60" spans="1:11">
      <c r="A60" s="77"/>
      <c r="B60" s="87" t="s">
        <v>180</v>
      </c>
      <c r="C60" s="65"/>
      <c r="D60" s="29"/>
      <c r="E60" s="29"/>
      <c r="F60" s="65"/>
      <c r="G60" s="65">
        <v>30.006</v>
      </c>
      <c r="H60" s="84">
        <f t="shared" ref="H60:H63" si="2">G60</f>
        <v>30.006</v>
      </c>
      <c r="I60" s="65"/>
      <c r="J60" s="90"/>
      <c r="K60" s="91"/>
    </row>
    <row r="61" spans="1:11" ht="17.25" customHeight="1">
      <c r="A61" s="77"/>
      <c r="B61" s="87" t="s">
        <v>181</v>
      </c>
      <c r="C61" s="65"/>
      <c r="D61" s="84">
        <v>577.5</v>
      </c>
      <c r="E61" s="84">
        <f>SUM(D61)</f>
        <v>577.5</v>
      </c>
      <c r="F61" s="65"/>
      <c r="G61" s="65">
        <v>195</v>
      </c>
      <c r="H61" s="84">
        <f t="shared" si="2"/>
        <v>195</v>
      </c>
      <c r="I61" s="29"/>
      <c r="J61" s="90">
        <f t="shared" ref="J61" si="3">H61/E61-1</f>
        <v>-0.66233766233766234</v>
      </c>
      <c r="K61" s="91">
        <f t="shared" ref="K61" si="4">J61</f>
        <v>-0.66233766233766234</v>
      </c>
    </row>
    <row r="62" spans="1:11" ht="18" customHeight="1">
      <c r="A62" s="77"/>
      <c r="B62" s="87" t="s">
        <v>182</v>
      </c>
      <c r="C62" s="65"/>
      <c r="D62" s="84"/>
      <c r="E62" s="84"/>
      <c r="F62" s="65"/>
      <c r="G62" s="65">
        <v>1558.1320000000001</v>
      </c>
      <c r="H62" s="84">
        <f t="shared" si="2"/>
        <v>1558.1320000000001</v>
      </c>
      <c r="I62" s="29"/>
      <c r="J62" s="90"/>
      <c r="K62" s="29"/>
    </row>
    <row r="63" spans="1:11" ht="18" customHeight="1">
      <c r="A63" s="77"/>
      <c r="B63" s="84" t="s">
        <v>183</v>
      </c>
      <c r="C63" s="84"/>
      <c r="D63" s="84"/>
      <c r="E63" s="84"/>
      <c r="F63" s="84"/>
      <c r="G63" s="84">
        <v>410</v>
      </c>
      <c r="H63" s="84">
        <f t="shared" si="2"/>
        <v>410</v>
      </c>
      <c r="I63" s="29"/>
      <c r="J63" s="90">
        <v>0</v>
      </c>
      <c r="K63" s="93">
        <f>J63</f>
        <v>0</v>
      </c>
    </row>
    <row r="64" spans="1:11" ht="18" hidden="1" customHeight="1">
      <c r="A64" s="77"/>
      <c r="B64" s="67"/>
      <c r="C64" s="84"/>
      <c r="D64" s="84"/>
      <c r="E64" s="84"/>
      <c r="F64" s="84"/>
      <c r="G64" s="84"/>
      <c r="H64" s="84"/>
      <c r="I64" s="29"/>
      <c r="J64" s="29"/>
      <c r="K64" s="29"/>
    </row>
    <row r="65" spans="1:11" ht="18" hidden="1" customHeight="1">
      <c r="A65" s="77"/>
      <c r="B65" s="67"/>
      <c r="C65" s="84"/>
      <c r="D65" s="84"/>
      <c r="E65" s="84"/>
      <c r="F65" s="84"/>
      <c r="G65" s="84"/>
      <c r="H65" s="84"/>
      <c r="I65" s="29"/>
      <c r="J65" s="29"/>
      <c r="K65" s="29"/>
    </row>
    <row r="66" spans="1:11" ht="18" hidden="1" customHeight="1">
      <c r="A66" s="77"/>
      <c r="B66" s="67"/>
      <c r="C66" s="84"/>
      <c r="D66" s="84"/>
      <c r="E66" s="84"/>
      <c r="F66" s="84"/>
      <c r="G66" s="84"/>
      <c r="H66" s="84"/>
      <c r="I66" s="29"/>
      <c r="J66" s="29"/>
      <c r="K66" s="29"/>
    </row>
    <row r="67" spans="1:11">
      <c r="A67" s="77">
        <v>2</v>
      </c>
      <c r="B67" s="66" t="s">
        <v>139</v>
      </c>
      <c r="C67" s="65"/>
      <c r="D67" s="84"/>
      <c r="E67" s="84"/>
      <c r="F67" s="65"/>
      <c r="G67" s="65"/>
      <c r="H67" s="65"/>
      <c r="I67" s="29"/>
      <c r="J67" s="29"/>
      <c r="K67" s="29"/>
    </row>
    <row r="68" spans="1:11" ht="13.5" customHeight="1">
      <c r="A68" s="77"/>
      <c r="B68" s="65" t="s">
        <v>154</v>
      </c>
      <c r="C68" s="64" t="s">
        <v>134</v>
      </c>
      <c r="D68" s="83">
        <v>1</v>
      </c>
      <c r="E68" s="83">
        <v>1</v>
      </c>
      <c r="F68" s="64"/>
      <c r="G68" s="64">
        <v>6</v>
      </c>
      <c r="H68" s="64">
        <v>6</v>
      </c>
      <c r="I68" s="64"/>
      <c r="J68" s="64">
        <v>0</v>
      </c>
      <c r="K68" s="64">
        <v>0</v>
      </c>
    </row>
    <row r="69" spans="1:11" ht="1.5" hidden="1" customHeight="1">
      <c r="A69" s="77"/>
      <c r="B69" s="53"/>
      <c r="C69" s="43"/>
      <c r="D69" s="43"/>
      <c r="E69" s="43"/>
      <c r="F69" s="43"/>
      <c r="G69" s="43"/>
      <c r="H69" s="43"/>
      <c r="I69" s="29"/>
      <c r="J69" s="29"/>
      <c r="K69" s="29"/>
    </row>
    <row r="70" spans="1:11">
      <c r="A70" s="77">
        <v>3</v>
      </c>
      <c r="B70" s="52" t="s">
        <v>142</v>
      </c>
      <c r="C70" s="43"/>
      <c r="D70" s="43"/>
      <c r="E70" s="43"/>
      <c r="F70" s="43"/>
      <c r="G70" s="43"/>
      <c r="H70" s="43"/>
      <c r="I70" s="29"/>
      <c r="J70" s="29"/>
      <c r="K70" s="29"/>
    </row>
    <row r="71" spans="1:11" ht="25.5">
      <c r="A71" s="77"/>
      <c r="B71" s="84" t="s">
        <v>188</v>
      </c>
      <c r="C71" s="64"/>
      <c r="D71" s="79">
        <v>2.6619999999999999</v>
      </c>
      <c r="E71" s="79">
        <v>2.6619999999999999</v>
      </c>
      <c r="F71" s="79"/>
      <c r="G71" s="79">
        <v>3.9319999999999999</v>
      </c>
      <c r="H71" s="79">
        <v>3.9319999999999999</v>
      </c>
      <c r="I71" s="79"/>
      <c r="J71" s="90">
        <f>H71/E71-1</f>
        <v>0.4770848985725018</v>
      </c>
      <c r="K71" s="94">
        <f>SUM(J71)</f>
        <v>0.4770848985725018</v>
      </c>
    </row>
    <row r="72" spans="1:11">
      <c r="A72" s="77"/>
      <c r="B72" s="84" t="s">
        <v>189</v>
      </c>
      <c r="C72" s="64"/>
      <c r="D72" s="79">
        <v>1.5369999999999999</v>
      </c>
      <c r="E72" s="79">
        <v>1.5369999999999999</v>
      </c>
      <c r="F72" s="79"/>
      <c r="G72" s="79">
        <v>3.8</v>
      </c>
      <c r="H72" s="79">
        <v>3.8</v>
      </c>
      <c r="I72" s="79"/>
      <c r="J72" s="90">
        <f>H72/E72-1</f>
        <v>1.4723487312947299</v>
      </c>
      <c r="K72" s="94">
        <f>SUM(J72)</f>
        <v>1.4723487312947299</v>
      </c>
    </row>
    <row r="73" spans="1:11" ht="15" customHeight="1">
      <c r="A73" s="77">
        <v>4</v>
      </c>
      <c r="B73" s="52" t="s">
        <v>144</v>
      </c>
      <c r="C73" s="43"/>
      <c r="D73" s="43"/>
      <c r="E73" s="43"/>
      <c r="F73" s="43"/>
      <c r="G73" s="43"/>
      <c r="H73" s="43"/>
      <c r="I73" s="29"/>
      <c r="J73" s="29"/>
      <c r="K73" s="29"/>
    </row>
    <row r="74" spans="1:11">
      <c r="A74" s="29"/>
      <c r="B74" s="53" t="s">
        <v>155</v>
      </c>
      <c r="C74" s="43"/>
      <c r="D74" s="43">
        <v>100</v>
      </c>
      <c r="E74" s="43">
        <f t="shared" ref="E74" si="5">SUM(D74)</f>
        <v>100</v>
      </c>
      <c r="F74" s="43"/>
      <c r="G74" s="43">
        <v>100</v>
      </c>
      <c r="H74" s="43">
        <v>100</v>
      </c>
      <c r="I74" s="29"/>
      <c r="J74" s="92">
        <v>0</v>
      </c>
      <c r="K74" s="92">
        <v>0</v>
      </c>
    </row>
    <row r="75" spans="1:11" ht="1.5" customHeight="1">
      <c r="A75" s="95" t="s">
        <v>171</v>
      </c>
      <c r="B75" s="125"/>
      <c r="C75" s="125"/>
      <c r="D75" s="125"/>
      <c r="E75" s="125"/>
      <c r="F75" s="125"/>
      <c r="G75" s="125"/>
      <c r="H75" s="125"/>
      <c r="I75" s="125"/>
      <c r="J75" s="125"/>
      <c r="K75" s="96"/>
    </row>
  </sheetData>
  <mergeCells count="15">
    <mergeCell ref="A23:K23"/>
    <mergeCell ref="A2:A4"/>
    <mergeCell ref="B2:B4"/>
    <mergeCell ref="C2:E3"/>
    <mergeCell ref="F2:H3"/>
    <mergeCell ref="I2:K2"/>
    <mergeCell ref="I3:K3"/>
    <mergeCell ref="A6:K6"/>
    <mergeCell ref="A9:K9"/>
    <mergeCell ref="A57:K57"/>
    <mergeCell ref="A75:K75"/>
    <mergeCell ref="A24:K24"/>
    <mergeCell ref="A34:K34"/>
    <mergeCell ref="A35:K35"/>
    <mergeCell ref="A56:K56"/>
  </mergeCells>
  <pageMargins left="0.70866141732283472" right="0.2" top="0.26" bottom="0.2" header="0.31496062992125984" footer="0.31496062992125984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N8" sqref="N6:N8"/>
    </sheetView>
  </sheetViews>
  <sheetFormatPr defaultRowHeight="15"/>
  <cols>
    <col min="1" max="1" width="5.42578125" customWidth="1"/>
    <col min="2" max="2" width="8.85546875" hidden="1" customWidth="1"/>
    <col min="3" max="3" width="41.28515625" customWidth="1"/>
    <col min="4" max="4" width="21" customWidth="1"/>
    <col min="5" max="5" width="15.28515625" customWidth="1"/>
    <col min="7" max="7" width="12.28515625" customWidth="1"/>
    <col min="8" max="8" width="11.140625" customWidth="1"/>
    <col min="9" max="9" width="14.140625" customWidth="1"/>
  </cols>
  <sheetData>
    <row r="1" spans="1:10" ht="15.75">
      <c r="A1" s="16"/>
      <c r="B1" s="101" t="s">
        <v>64</v>
      </c>
      <c r="C1" s="101"/>
      <c r="D1" s="101"/>
      <c r="E1" s="101"/>
      <c r="F1" s="101"/>
      <c r="G1" s="101"/>
      <c r="H1" s="101"/>
      <c r="I1" s="101"/>
      <c r="J1" s="101"/>
    </row>
    <row r="2" spans="1:10" ht="36.75" customHeight="1">
      <c r="A2" s="97" t="s">
        <v>65</v>
      </c>
      <c r="B2" s="97"/>
      <c r="C2" s="13" t="s">
        <v>66</v>
      </c>
      <c r="D2" s="13" t="s">
        <v>67</v>
      </c>
      <c r="E2" s="13" t="s">
        <v>68</v>
      </c>
      <c r="F2" s="13" t="s">
        <v>69</v>
      </c>
      <c r="G2" s="13" t="s">
        <v>70</v>
      </c>
      <c r="H2" s="13" t="s">
        <v>71</v>
      </c>
      <c r="I2" s="13" t="s">
        <v>72</v>
      </c>
      <c r="J2" s="5"/>
    </row>
    <row r="3" spans="1:10" ht="15.75">
      <c r="A3" s="97">
        <v>1</v>
      </c>
      <c r="B3" s="97"/>
      <c r="C3" s="13">
        <v>2</v>
      </c>
      <c r="D3" s="13">
        <v>3</v>
      </c>
      <c r="E3" s="13">
        <v>4</v>
      </c>
      <c r="F3" s="13">
        <v>5</v>
      </c>
      <c r="G3" s="13" t="s">
        <v>73</v>
      </c>
      <c r="H3" s="13">
        <v>7</v>
      </c>
      <c r="I3" s="13" t="s">
        <v>74</v>
      </c>
      <c r="J3" s="5"/>
    </row>
    <row r="4" spans="1:10" ht="12" customHeight="1">
      <c r="A4" s="97" t="s">
        <v>75</v>
      </c>
      <c r="B4" s="97"/>
      <c r="C4" s="19" t="s">
        <v>76</v>
      </c>
      <c r="D4" s="97" t="s">
        <v>78</v>
      </c>
      <c r="E4" s="148"/>
      <c r="F4" s="148"/>
      <c r="G4" s="148"/>
      <c r="H4" s="97" t="s">
        <v>78</v>
      </c>
      <c r="I4" s="97" t="s">
        <v>78</v>
      </c>
      <c r="J4" s="149"/>
    </row>
    <row r="5" spans="1:10" ht="12" customHeight="1">
      <c r="A5" s="97"/>
      <c r="B5" s="97"/>
      <c r="C5" s="19" t="s">
        <v>77</v>
      </c>
      <c r="D5" s="97"/>
      <c r="E5" s="148"/>
      <c r="F5" s="148"/>
      <c r="G5" s="148"/>
      <c r="H5" s="97"/>
      <c r="I5" s="97"/>
      <c r="J5" s="149"/>
    </row>
    <row r="6" spans="1:10" ht="13.9" customHeight="1">
      <c r="A6" s="97"/>
      <c r="B6" s="97"/>
      <c r="C6" s="14" t="s">
        <v>79</v>
      </c>
      <c r="D6" s="13" t="s">
        <v>78</v>
      </c>
      <c r="E6" s="14"/>
      <c r="F6" s="14"/>
      <c r="G6" s="14"/>
      <c r="H6" s="13" t="s">
        <v>78</v>
      </c>
      <c r="I6" s="13" t="s">
        <v>78</v>
      </c>
      <c r="J6" s="5"/>
    </row>
    <row r="7" spans="1:10" ht="25.9" customHeight="1">
      <c r="A7" s="97"/>
      <c r="B7" s="97"/>
      <c r="C7" s="14" t="s">
        <v>80</v>
      </c>
      <c r="D7" s="13" t="s">
        <v>78</v>
      </c>
      <c r="E7" s="14">
        <v>2930.721</v>
      </c>
      <c r="F7" s="14">
        <v>2324.9929999999999</v>
      </c>
      <c r="G7" s="14">
        <f>SUM(F7-E7)</f>
        <v>-605.72800000000007</v>
      </c>
      <c r="H7" s="13" t="s">
        <v>78</v>
      </c>
      <c r="I7" s="13" t="s">
        <v>78</v>
      </c>
      <c r="J7" s="5"/>
    </row>
    <row r="8" spans="1:10" ht="14.45" customHeight="1">
      <c r="A8" s="97"/>
      <c r="B8" s="97"/>
      <c r="C8" s="14" t="s">
        <v>81</v>
      </c>
      <c r="D8" s="13" t="s">
        <v>78</v>
      </c>
      <c r="E8" s="14"/>
      <c r="F8" s="14"/>
      <c r="G8" s="14"/>
      <c r="H8" s="13" t="s">
        <v>78</v>
      </c>
      <c r="I8" s="13" t="s">
        <v>78</v>
      </c>
      <c r="J8" s="5"/>
    </row>
    <row r="9" spans="1:10" ht="12.6" customHeight="1">
      <c r="A9" s="97"/>
      <c r="B9" s="97"/>
      <c r="C9" s="14" t="s">
        <v>82</v>
      </c>
      <c r="D9" s="13" t="s">
        <v>78</v>
      </c>
      <c r="E9" s="14"/>
      <c r="F9" s="14"/>
      <c r="G9" s="14"/>
      <c r="H9" s="13" t="s">
        <v>78</v>
      </c>
      <c r="I9" s="13" t="s">
        <v>78</v>
      </c>
      <c r="J9" s="5"/>
    </row>
    <row r="10" spans="1:10" ht="33" customHeight="1">
      <c r="A10" s="147" t="s">
        <v>173</v>
      </c>
      <c r="B10" s="147"/>
      <c r="C10" s="147"/>
      <c r="D10" s="147"/>
      <c r="E10" s="147"/>
      <c r="F10" s="147"/>
      <c r="G10" s="147"/>
      <c r="H10" s="147"/>
      <c r="I10" s="147"/>
      <c r="J10" s="5"/>
    </row>
    <row r="11" spans="1:10" ht="13.9" customHeight="1">
      <c r="A11" s="97" t="s">
        <v>83</v>
      </c>
      <c r="B11" s="97"/>
      <c r="C11" s="19" t="s">
        <v>84</v>
      </c>
      <c r="D11" s="97" t="s">
        <v>78</v>
      </c>
      <c r="E11" s="148"/>
      <c r="F11" s="148"/>
      <c r="G11" s="148"/>
      <c r="H11" s="97" t="s">
        <v>78</v>
      </c>
      <c r="I11" s="97" t="s">
        <v>78</v>
      </c>
      <c r="J11" s="149"/>
    </row>
    <row r="12" spans="1:10">
      <c r="A12" s="97"/>
      <c r="B12" s="97"/>
      <c r="C12" s="19" t="s">
        <v>77</v>
      </c>
      <c r="D12" s="97"/>
      <c r="E12" s="148"/>
      <c r="F12" s="148"/>
      <c r="G12" s="148"/>
      <c r="H12" s="97"/>
      <c r="I12" s="97"/>
      <c r="J12" s="149"/>
    </row>
    <row r="13" spans="1:10" ht="15.75">
      <c r="A13" s="147" t="s">
        <v>85</v>
      </c>
      <c r="B13" s="147"/>
      <c r="C13" s="147"/>
      <c r="D13" s="147"/>
      <c r="E13" s="147"/>
      <c r="F13" s="147"/>
      <c r="G13" s="147"/>
      <c r="H13" s="147"/>
      <c r="I13" s="147"/>
      <c r="J13" s="5"/>
    </row>
    <row r="14" spans="1:10" ht="15.75">
      <c r="A14" s="147" t="s">
        <v>86</v>
      </c>
      <c r="B14" s="147"/>
      <c r="C14" s="147"/>
      <c r="D14" s="147"/>
      <c r="E14" s="147"/>
      <c r="F14" s="147"/>
      <c r="G14" s="147"/>
      <c r="H14" s="147"/>
      <c r="I14" s="147"/>
      <c r="J14" s="5"/>
    </row>
    <row r="15" spans="1:10" ht="15.75">
      <c r="A15" s="150" t="s">
        <v>96</v>
      </c>
      <c r="B15" s="150"/>
      <c r="C15" s="19" t="s">
        <v>87</v>
      </c>
      <c r="D15" s="14"/>
      <c r="E15" s="14"/>
      <c r="F15" s="14"/>
      <c r="G15" s="14"/>
      <c r="H15" s="14"/>
      <c r="I15" s="14"/>
      <c r="J15" s="5"/>
    </row>
    <row r="16" spans="1:10" ht="16.149999999999999" customHeight="1">
      <c r="A16" s="97"/>
      <c r="B16" s="97"/>
      <c r="C16" s="20" t="s">
        <v>88</v>
      </c>
      <c r="D16" s="14"/>
      <c r="E16" s="14"/>
      <c r="F16" s="14"/>
      <c r="G16" s="14"/>
      <c r="H16" s="14"/>
      <c r="I16" s="14"/>
      <c r="J16" s="5"/>
    </row>
    <row r="17" spans="1:14" ht="26.45" customHeight="1">
      <c r="A17" s="147" t="s">
        <v>89</v>
      </c>
      <c r="B17" s="147"/>
      <c r="C17" s="147"/>
      <c r="D17" s="147"/>
      <c r="E17" s="147"/>
      <c r="F17" s="147"/>
      <c r="G17" s="147"/>
      <c r="H17" s="147"/>
      <c r="I17" s="147"/>
      <c r="J17" s="5"/>
    </row>
    <row r="18" spans="1:14" ht="19.149999999999999" customHeight="1">
      <c r="A18" s="97"/>
      <c r="B18" s="97"/>
      <c r="C18" s="14" t="s">
        <v>90</v>
      </c>
      <c r="D18" s="14"/>
      <c r="E18" s="14"/>
      <c r="F18" s="14"/>
      <c r="G18" s="14"/>
      <c r="H18" s="14"/>
      <c r="I18" s="14"/>
      <c r="J18" s="5"/>
    </row>
    <row r="19" spans="1:14" ht="12.6" customHeight="1">
      <c r="A19" s="97"/>
      <c r="B19" s="97"/>
      <c r="C19" s="14" t="s">
        <v>91</v>
      </c>
      <c r="D19" s="14"/>
      <c r="E19" s="14"/>
      <c r="F19" s="14"/>
      <c r="G19" s="14"/>
      <c r="H19" s="14"/>
      <c r="I19" s="14"/>
      <c r="J19" s="5"/>
    </row>
    <row r="20" spans="1:14" ht="15.75">
      <c r="A20" s="97"/>
      <c r="B20" s="97"/>
      <c r="C20" s="14" t="s">
        <v>92</v>
      </c>
      <c r="D20" s="14"/>
      <c r="E20" s="14"/>
      <c r="F20" s="14"/>
      <c r="G20" s="14"/>
      <c r="H20" s="14"/>
      <c r="I20" s="14"/>
      <c r="J20" s="5"/>
    </row>
    <row r="21" spans="1:14" ht="15.6" customHeight="1">
      <c r="A21" s="97"/>
      <c r="B21" s="97"/>
      <c r="C21" s="20" t="s">
        <v>93</v>
      </c>
      <c r="D21" s="14"/>
      <c r="E21" s="14"/>
      <c r="F21" s="14"/>
      <c r="G21" s="14"/>
      <c r="H21" s="14"/>
      <c r="I21" s="14"/>
      <c r="J21" s="5"/>
    </row>
    <row r="22" spans="1:14" ht="18" customHeight="1">
      <c r="A22" s="147" t="s">
        <v>94</v>
      </c>
      <c r="B22" s="147"/>
      <c r="C22" s="147"/>
      <c r="D22" s="147"/>
      <c r="E22" s="147"/>
      <c r="F22" s="147"/>
      <c r="G22" s="147"/>
      <c r="H22" s="147"/>
      <c r="I22" s="147"/>
      <c r="J22" s="5"/>
    </row>
    <row r="23" spans="1:14" ht="13.9" customHeight="1">
      <c r="A23" s="97"/>
      <c r="B23" s="97"/>
      <c r="C23" s="14" t="s">
        <v>90</v>
      </c>
      <c r="D23" s="14"/>
      <c r="E23" s="14"/>
      <c r="F23" s="14"/>
      <c r="G23" s="14"/>
      <c r="H23" s="14"/>
      <c r="I23" s="14"/>
      <c r="J23" s="5"/>
    </row>
    <row r="24" spans="1:14" ht="17.45" customHeight="1">
      <c r="A24" s="97"/>
      <c r="B24" s="97"/>
      <c r="C24" s="14" t="s">
        <v>91</v>
      </c>
      <c r="D24" s="14"/>
      <c r="E24" s="14"/>
      <c r="F24" s="14"/>
      <c r="G24" s="14"/>
      <c r="H24" s="14"/>
      <c r="I24" s="14"/>
      <c r="J24" s="5"/>
    </row>
    <row r="25" spans="1:14" ht="15.75">
      <c r="A25" s="97"/>
      <c r="B25" s="97"/>
      <c r="C25" s="14" t="s">
        <v>92</v>
      </c>
      <c r="D25" s="14"/>
      <c r="E25" s="14"/>
      <c r="F25" s="14"/>
      <c r="G25" s="14"/>
      <c r="H25" s="14"/>
      <c r="I25" s="14"/>
      <c r="J25" s="5"/>
    </row>
    <row r="26" spans="1:14" ht="23.25" customHeight="1">
      <c r="A26" s="150" t="s">
        <v>97</v>
      </c>
      <c r="B26" s="150"/>
      <c r="C26" s="19" t="s">
        <v>95</v>
      </c>
      <c r="D26" s="13" t="s">
        <v>78</v>
      </c>
      <c r="E26" s="13"/>
      <c r="F26" s="13"/>
      <c r="G26" s="13"/>
      <c r="H26" s="13" t="s">
        <v>78</v>
      </c>
      <c r="I26" s="13" t="s">
        <v>78</v>
      </c>
      <c r="J26" s="5"/>
    </row>
    <row r="27" spans="1:14" hidden="1"/>
    <row r="28" spans="1:14" ht="15.75">
      <c r="A28" s="102" t="s">
        <v>98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75">
      <c r="A29" s="102" t="s">
        <v>99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75">
      <c r="A30" s="102" t="s">
        <v>100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75">
      <c r="A31" s="102" t="s">
        <v>101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02" t="s">
        <v>102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02" t="s">
        <v>103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>
      <c r="A34" s="1"/>
    </row>
    <row r="35" spans="1:14" ht="36" customHeight="1">
      <c r="A35" s="102" t="s">
        <v>148</v>
      </c>
      <c r="B35" s="102"/>
      <c r="C35" s="102"/>
      <c r="D35" s="102"/>
      <c r="E35" s="102"/>
      <c r="F35" s="102"/>
      <c r="G35" s="102"/>
      <c r="H35" s="102"/>
      <c r="I35" s="102"/>
      <c r="J35" s="2"/>
      <c r="K35" s="2"/>
      <c r="L35" s="2"/>
      <c r="M35" s="2"/>
      <c r="N35" s="2"/>
    </row>
    <row r="36" spans="1:14" hidden="1">
      <c r="A36" s="1"/>
    </row>
    <row r="37" spans="1:14" ht="15.75" customHeight="1">
      <c r="A37" s="105" t="s">
        <v>190</v>
      </c>
      <c r="B37" s="105"/>
      <c r="C37" s="105"/>
      <c r="D37" s="105"/>
      <c r="E37" s="105"/>
      <c r="F37" s="105"/>
      <c r="G37" s="105"/>
      <c r="H37" s="105"/>
      <c r="I37" s="105"/>
      <c r="J37" s="78"/>
      <c r="K37" s="78"/>
      <c r="L37" s="78"/>
      <c r="M37" s="78"/>
      <c r="N37" s="78"/>
    </row>
    <row r="38" spans="1:14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4" ht="15.75">
      <c r="A39" s="102" t="s">
        <v>104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6" customHeight="1">
      <c r="A40" s="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4" ht="15.75" customHeight="1">
      <c r="A41" s="145" t="s">
        <v>105</v>
      </c>
      <c r="B41" s="145"/>
      <c r="C41" s="145"/>
      <c r="D41" s="146" t="s">
        <v>147</v>
      </c>
      <c r="E41" s="146"/>
      <c r="F41" s="146"/>
      <c r="G41" s="146"/>
      <c r="H41" s="12"/>
      <c r="I41" s="12"/>
      <c r="J41" s="12"/>
      <c r="K41" s="12"/>
      <c r="L41" s="12"/>
      <c r="M41" s="12"/>
      <c r="N41" s="12"/>
    </row>
    <row r="42" spans="1:14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</row>
    <row r="43" spans="1:14">
      <c r="A43" s="152"/>
      <c r="B43" s="152"/>
      <c r="C43" s="152" t="s">
        <v>191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</sheetData>
  <mergeCells count="50"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  <mergeCell ref="I11:I12"/>
    <mergeCell ref="J11:J12"/>
    <mergeCell ref="A13:I13"/>
    <mergeCell ref="A14:I14"/>
    <mergeCell ref="A15:B15"/>
    <mergeCell ref="G11:G12"/>
    <mergeCell ref="H11:H12"/>
    <mergeCell ref="A16:B16"/>
    <mergeCell ref="A11:B12"/>
    <mergeCell ref="D11:D12"/>
    <mergeCell ref="E11:E12"/>
    <mergeCell ref="F11:F12"/>
    <mergeCell ref="A10:I10"/>
    <mergeCell ref="B1:J1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  <mergeCell ref="A42:N42"/>
    <mergeCell ref="A28:N28"/>
    <mergeCell ref="A29:N29"/>
    <mergeCell ref="A30:N30"/>
    <mergeCell ref="A31:N31"/>
    <mergeCell ref="A32:N32"/>
    <mergeCell ref="A33:N33"/>
    <mergeCell ref="A39:N39"/>
    <mergeCell ref="A41:C41"/>
    <mergeCell ref="D41:G41"/>
    <mergeCell ref="A35:I35"/>
    <mergeCell ref="A37:I37"/>
  </mergeCells>
  <pageMargins left="0.70866141732283472" right="0.70866141732283472" top="0.27559055118110237" bottom="0.31496062992125984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N17"/>
    </sheetView>
  </sheetViews>
  <sheetFormatPr defaultRowHeight="15"/>
  <sheetData>
    <row r="1" ht="20.45" customHeight="1"/>
    <row r="2" ht="19.149999999999999" customHeight="1"/>
    <row r="3" ht="20.45" customHeight="1"/>
    <row r="4" ht="21" customHeight="1"/>
    <row r="5" ht="17.45" customHeight="1"/>
    <row r="6" ht="18" customHeight="1"/>
    <row r="8" ht="31.9" customHeight="1"/>
    <row r="10" ht="35.450000000000003" customHeight="1"/>
    <row r="11" ht="4.9000000000000004" customHeight="1"/>
    <row r="12" ht="19.899999999999999" customHeight="1"/>
    <row r="14" ht="15.6" customHeight="1"/>
    <row r="15" ht="7.15" customHeight="1"/>
    <row r="16" hidden="1"/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1-5,1</vt:lpstr>
      <vt:lpstr>5,2</vt:lpstr>
      <vt:lpstr>5,3</vt:lpstr>
      <vt:lpstr>5,4</vt:lpstr>
      <vt:lpstr>5,5</vt:lpstr>
      <vt:lpstr>5,6-6</vt:lpstr>
      <vt:lpstr>'1-5,1'!_GoBack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2021-03-01T09:58:18Z</dcterms:modified>
</cp:coreProperties>
</file>