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I14" i="2" l="1"/>
  <c r="I13" i="2" s="1"/>
  <c r="I29" i="2"/>
  <c r="I28" i="2" s="1"/>
  <c r="I44" i="2"/>
  <c r="I43" i="2" s="1"/>
  <c r="H29" i="2"/>
  <c r="G44" i="2"/>
  <c r="G43" i="2" s="1"/>
  <c r="H44" i="2"/>
  <c r="H43" i="2" s="1"/>
  <c r="G14" i="2"/>
  <c r="G13" i="2" s="1"/>
  <c r="G29" i="2"/>
  <c r="G28" i="2" s="1"/>
  <c r="H28" i="2"/>
  <c r="H14" i="2"/>
  <c r="H13" i="2" s="1"/>
  <c r="H47" i="2" l="1"/>
  <c r="I47" i="2"/>
  <c r="G47" i="2"/>
</calcChain>
</file>

<file path=xl/sharedStrings.xml><?xml version="1.0" encoding="utf-8"?>
<sst xmlns="http://schemas.openxmlformats.org/spreadsheetml/2006/main" count="102" uniqueCount="89">
  <si>
    <t>Додаток 10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</si>
  <si>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</si>
  <si>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</si>
  <si>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</si>
  <si>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</si>
  <si>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</si>
  <si>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</si>
  <si>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</si>
  <si>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</si>
  <si>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</si>
  <si>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</si>
  <si>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</si>
  <si>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</si>
  <si>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</si>
  <si>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(підпис)</t>
  </si>
  <si>
    <t>Власне ім'я ПРІЗВИЩЕ</t>
  </si>
  <si>
    <t>14502000000</t>
  </si>
  <si>
    <t>В.о. начальника відділу</t>
  </si>
  <si>
    <t>01</t>
  </si>
  <si>
    <t>Баштанська мiська рада</t>
  </si>
  <si>
    <t>0117361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</si>
  <si>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</si>
  <si>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</si>
  <si>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X</t>
  </si>
  <si>
    <t>УСЬОГО</t>
  </si>
  <si>
    <t>Очікуваний рівень готовності проекту на кінець 2024 року (план), %</t>
  </si>
  <si>
    <t>0100000</t>
  </si>
  <si>
    <t>0110000</t>
  </si>
  <si>
    <t>0117310</t>
  </si>
  <si>
    <t>7310</t>
  </si>
  <si>
    <t>0117322</t>
  </si>
  <si>
    <t>Будівництво медичних установ та закладів</t>
  </si>
  <si>
    <t>Будівництво об'єктів житлово-комунального господарства</t>
  </si>
  <si>
    <t>Капітальний ремонт Пагорба Слави с.Явкине</t>
  </si>
  <si>
    <t>Реконструкція системи газопостачання ФАПу с.Новопавлівка</t>
  </si>
  <si>
    <t>0117330</t>
  </si>
  <si>
    <t>7330</t>
  </si>
  <si>
    <t>Будівництво інших об"єктів комунальної власності</t>
  </si>
  <si>
    <t>Проведення експертизи проектно-кошторисної документації будівництва водовідведення                        вул. Квітнева м.Баштанка</t>
  </si>
  <si>
    <t>Реконструкція системи газопостачання у дитячому будинку сімейного типу родини Плотнік по вул.Європейська,10 м.Баштанка</t>
  </si>
  <si>
    <t>0117650</t>
  </si>
  <si>
    <t>7650</t>
  </si>
  <si>
    <t>Проведення експертної грошової оцінки земельної ділянки чи права на неї</t>
  </si>
  <si>
    <t>Проведення експертної грошової оцінки земельної ділянки, що підлягає продажу</t>
  </si>
  <si>
    <t>0600000</t>
  </si>
  <si>
    <t>Відділ освіти, молоді та спорту виконавчого комітету Баштанської міської ради</t>
  </si>
  <si>
    <t>0610000</t>
  </si>
  <si>
    <t>0617321</t>
  </si>
  <si>
    <t>Будівництво освітніх установ та закладів</t>
  </si>
  <si>
    <t>Реконструкція ЗДО "Ягідка" м.Баштанка ( експертиза проектно-кошторисної документації)</t>
  </si>
  <si>
    <t>Капітальний ремонт приміщення комунальної установи «Баштанський міський інклюзивно-ресурсний центр Баштанської міської ради Баштанського району Миколаївської області» по вул.1-го Травня, 14-а, м.Баштанка Миколаївської області</t>
  </si>
  <si>
    <t>Реконструкція закладу дошкільної освіти №9 "Малятко" з впровадженням сонячної системи підігріву води по вул. Шевченка, 4 с. Новоівнівка, Баштанського району Миколаївської області</t>
  </si>
  <si>
    <t>Капітальний ремонт вузлів обліку існуючої системи газопостачання закладів освіти</t>
  </si>
  <si>
    <t>Капітальний ремонт частини приміщення ЗДО "Малятко" с.Новоіванівка</t>
  </si>
  <si>
    <t>Виготовлення проектно-кошторисної документації "Капітальний ремонт Баштанського опорного закладу ЗСО І-ІІІ ст.№1 по вул.Героїв Небесної Сотні (Баштанської Республіки),32 м.Баштанка Миколаївської обл. (коригування)"</t>
  </si>
  <si>
    <t>2019-2021</t>
  </si>
  <si>
    <t>2018-2020</t>
  </si>
  <si>
    <t>2020-2021</t>
  </si>
  <si>
    <t>1000000</t>
  </si>
  <si>
    <t>1010000</t>
  </si>
  <si>
    <t>Відділ розвитку культури і туризму виконавчого комітету Баштанської міської ради</t>
  </si>
  <si>
    <t>Будівництво установ за закладів культури</t>
  </si>
  <si>
    <t xml:space="preserve">Капітальний ремонт приміщення Явкинського сільського культурного центру (центру дозвілля) </t>
  </si>
  <si>
    <t>Реконструкція системи газопостачання топкової Баштанського будинку культури з встановленням модемного зв"язку</t>
  </si>
  <si>
    <t>Капітальний ремонт ФАПу с.Добре</t>
  </si>
  <si>
    <t>Виготовлення проектно-кошторисної документації на будівництво водопроводу с.Новопавлівка</t>
  </si>
  <si>
    <t>Виготовлення проектно-кошторисної документації на реконструкцію частини нежитлового приміщення, адмінконтори під приміщення ЦНАПу з добудовою по вул.Полтавська,41 м.Баштанка Миколаївської області</t>
  </si>
  <si>
    <t>Виготовлення проєктної документації на капітальний ремонт дитячих майданчиків</t>
  </si>
  <si>
    <t xml:space="preserve">Коригування та експертиза проектно-кошторисної документації капітального ремонту автодороги по вул.Українська в м.Баштанка </t>
  </si>
  <si>
    <t>Співфінансування інвестиційних проєктів</t>
  </si>
  <si>
    <t>2021-2024</t>
  </si>
  <si>
    <t>'0117363</t>
  </si>
  <si>
    <t>Виконання інвестиційних проєктів рамках здійснення заходів щодо соціально- економічного розвитку окремих територій</t>
  </si>
  <si>
    <t xml:space="preserve">Капітальний ремонт дитячого майданчика за адресою: вул. Театральна, 2а, м. Баштанка, Баштанського району, Миколаївської області </t>
  </si>
  <si>
    <t xml:space="preserve">Капітальний ремонт дитячого майданчика за адресою: вул. Центральна, 21-23, с. Добре, Баштанського району, Миколаївської області </t>
  </si>
  <si>
    <t>0611061</t>
  </si>
  <si>
    <t>Надання загальної середньої освіти закладами загальної середньої освіти</t>
  </si>
  <si>
    <t>Капітальний ремонт вузлів обліку існуючої системи газопостачання топкової ЗОШ, розташованої за адресою с.Явкино вул.Грушевського,30 Баштанської міської ради Баштанського району Миколаївської обл.</t>
  </si>
  <si>
    <t>Капітальний ремонт окремих вузлів існуючої системи газопостачання з встановленням єдиного вузла обліку газу в загальноосвітніх школах (с.Добре, с.Новопавлівка, с.Новоєгорівка, м.Баштанка)</t>
  </si>
  <si>
    <t>0611154</t>
  </si>
  <si>
    <t>1154</t>
  </si>
  <si>
    <t>Забезпечення діяльності інклюзивно-ресурсних центрів за рахунок залишку 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</si>
  <si>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Виготовлення проєктної документації на капітальний ремонт дитячого майданчику </t>
  </si>
  <si>
    <t>Виконання інвестиційних проєктівв рамках здійснення заходів щодо соціально- економічного розвитку окремих територій</t>
  </si>
  <si>
    <t xml:space="preserve">Капітальний ремонт дитячого майданчика за адресою: вул. Садова, 58, с. Плющівська, Баштанського району, Миколаївської області </t>
  </si>
  <si>
    <t>Наталія ЛІЩУК</t>
  </si>
  <si>
    <t xml:space="preserve">до Прогнозу бюджету Баштанської міської </t>
  </si>
  <si>
    <t>територіальної громади на 2022-2024 роки</t>
  </si>
  <si>
    <t>Обсяги капітальних вкладень  бюджету Баштанської міської територіальної громади  у розрізі інвестиційних проектів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</si>
</sst>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3" applyNumberFormat="0" applyFont="0" applyAlignment="0" applyProtection="0"/>
    <xf numFmtId="0" fontId="13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7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1" xfId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2" fillId="0" borderId="0" xfId="1" applyFont="1" applyAlignment="1">
      <alignment wrapText="1"/>
    </xf>
    <xf numFmtId="4" fontId="1" fillId="0" borderId="1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14" fillId="0" borderId="1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16" fillId="17" borderId="1" xfId="0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vertical="center" wrapText="1"/>
    </xf>
    <xf numFmtId="4" fontId="11" fillId="0" borderId="1" xfId="1" applyNumberFormat="1" applyFont="1" applyBorder="1" applyAlignment="1">
      <alignment horizontal="center" vertical="center"/>
    </xf>
    <xf numFmtId="4" fontId="11" fillId="17" borderId="1" xfId="0" applyNumberFormat="1" applyFont="1" applyFill="1" applyBorder="1" applyAlignment="1">
      <alignment horizontal="right" vertical="top" wrapText="1"/>
    </xf>
    <xf numFmtId="49" fontId="11" fillId="17" borderId="1" xfId="0" applyNumberFormat="1" applyFont="1" applyFill="1" applyBorder="1" applyAlignment="1">
      <alignment horizontal="center" wrapText="1"/>
    </xf>
    <xf numFmtId="0" fontId="11" fillId="17" borderId="1" xfId="0" applyFont="1" applyFill="1" applyBorder="1" applyAlignment="1">
      <alignment horizontal="left" wrapText="1"/>
    </xf>
    <xf numFmtId="0" fontId="11" fillId="17" borderId="1" xfId="0" applyFont="1" applyFill="1" applyBorder="1" applyAlignment="1">
      <alignment horizontal="justify" wrapText="1"/>
    </xf>
    <xf numFmtId="0" fontId="11" fillId="17" borderId="1" xfId="0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 wrapText="1"/>
    </xf>
    <xf numFmtId="164" fontId="11" fillId="0" borderId="1" xfId="0" applyNumberFormat="1" applyFont="1" applyBorder="1" applyAlignment="1">
      <alignment wrapText="1"/>
    </xf>
    <xf numFmtId="4" fontId="11" fillId="0" borderId="1" xfId="1" applyNumberFormat="1" applyFont="1" applyBorder="1" applyAlignment="1">
      <alignment wrapText="1"/>
    </xf>
    <xf numFmtId="3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49" fontId="11" fillId="0" borderId="1" xfId="0" quotePrefix="1" applyNumberFormat="1" applyFont="1" applyBorder="1" applyAlignment="1">
      <alignment horizontal="center" wrapText="1"/>
    </xf>
    <xf numFmtId="49" fontId="11" fillId="0" borderId="1" xfId="0" applyNumberFormat="1" applyFont="1" applyBorder="1" applyAlignment="1"/>
    <xf numFmtId="0" fontId="15" fillId="0" borderId="1" xfId="0" applyFont="1" applyBorder="1" applyAlignment="1">
      <alignment horizontal="left" wrapText="1"/>
    </xf>
    <xf numFmtId="4" fontId="11" fillId="0" borderId="1" xfId="1" applyNumberFormat="1" applyFont="1" applyBorder="1" applyAlignment="1">
      <alignment horizontal="center"/>
    </xf>
    <xf numFmtId="0" fontId="17" fillId="0" borderId="1" xfId="0" quotePrefix="1" applyFont="1" applyBorder="1" applyAlignment="1">
      <alignment horizontal="center" wrapText="1"/>
    </xf>
    <xf numFmtId="4" fontId="11" fillId="0" borderId="1" xfId="0" quotePrefix="1" applyNumberFormat="1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 wrapText="1"/>
    </xf>
    <xf numFmtId="49" fontId="11" fillId="0" borderId="1" xfId="0" applyNumberFormat="1" applyFont="1" applyBorder="1" applyAlignment="1">
      <alignment horizontal="left"/>
    </xf>
    <xf numFmtId="0" fontId="11" fillId="0" borderId="1" xfId="0" quotePrefix="1" applyFont="1" applyBorder="1" applyAlignment="1">
      <alignment horizontal="left" wrapText="1"/>
    </xf>
    <xf numFmtId="4" fontId="11" fillId="0" borderId="1" xfId="1" applyNumberFormat="1" applyFont="1" applyBorder="1" applyAlignment="1">
      <alignment horizontal="center" wrapText="1"/>
    </xf>
    <xf numFmtId="4" fontId="15" fillId="0" borderId="1" xfId="1" applyNumberFormat="1" applyFont="1" applyBorder="1" applyAlignment="1">
      <alignment horizontal="right" vertical="top"/>
    </xf>
    <xf numFmtId="4" fontId="11" fillId="0" borderId="1" xfId="1" applyNumberFormat="1" applyFont="1" applyBorder="1" applyAlignment="1">
      <alignment horizontal="right" vertical="top"/>
    </xf>
    <xf numFmtId="0" fontId="11" fillId="17" borderId="1" xfId="0" applyFont="1" applyFill="1" applyBorder="1" applyAlignment="1">
      <alignment horizontal="justify" vertical="center" wrapText="1"/>
    </xf>
    <xf numFmtId="0" fontId="11" fillId="17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</cellXfs>
  <cellStyles count="2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вичайний 2" xfId="22"/>
    <cellStyle name="Звичайний 3" xfId="23"/>
    <cellStyle name="Обычный" xfId="0" builtinId="0"/>
    <cellStyle name="Обычный 2" xfId="1"/>
    <cellStyle name="Обычный_shabl_dod_prognoz" xfId="2"/>
    <cellStyle name="Примечание 2" xfId="24"/>
    <cellStyle name="Стиль 1" xfId="25"/>
  </cellStyles>
  <dxfs count="23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view="pageBreakPreview" topLeftCell="B37" zoomScale="60" zoomScaleNormal="100" workbookViewId="0">
      <selection activeCell="H19" sqref="H19"/>
    </sheetView>
  </sheetViews>
  <sheetFormatPr defaultRowHeight="12.75" x14ac:dyDescent="0.2"/>
  <cols>
    <col min="1" max="1" width="0" style="1" hidden="1" customWidth="1"/>
    <col min="2" max="3" width="12.42578125" style="16" customWidth="1"/>
    <col min="4" max="5" width="49.5703125" style="14" customWidth="1"/>
    <col min="6" max="6" width="15.7109375" style="16" customWidth="1"/>
    <col min="7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 x14ac:dyDescent="0.2">
      <c r="B1" s="3"/>
      <c r="C1" s="3"/>
      <c r="D1" s="12"/>
      <c r="E1" s="12"/>
      <c r="F1" s="3"/>
      <c r="G1" s="3"/>
      <c r="H1" s="3"/>
      <c r="I1" s="3"/>
      <c r="J1" s="3"/>
      <c r="K1" s="3"/>
      <c r="L1" s="57" t="s">
        <v>0</v>
      </c>
      <c r="M1" s="57"/>
    </row>
    <row r="2" spans="1:14" x14ac:dyDescent="0.2">
      <c r="B2" s="3"/>
      <c r="C2" s="3"/>
      <c r="D2" s="12"/>
      <c r="E2" s="12"/>
      <c r="F2" s="3"/>
      <c r="G2" s="3"/>
      <c r="H2" s="3"/>
      <c r="I2" s="3"/>
      <c r="J2" s="3"/>
      <c r="K2" s="3"/>
      <c r="L2" s="53" t="s">
        <v>86</v>
      </c>
      <c r="M2" s="53"/>
    </row>
    <row r="3" spans="1:14" x14ac:dyDescent="0.2">
      <c r="B3" s="3"/>
      <c r="C3" s="3"/>
      <c r="D3" s="12"/>
      <c r="E3" s="12"/>
      <c r="F3" s="3"/>
      <c r="G3" s="3"/>
      <c r="H3" s="3"/>
      <c r="I3" s="3"/>
      <c r="J3" s="3"/>
      <c r="K3" s="3"/>
      <c r="L3" s="53" t="s">
        <v>87</v>
      </c>
      <c r="M3" s="53"/>
    </row>
    <row r="4" spans="1:14" x14ac:dyDescent="0.2">
      <c r="B4" s="3"/>
      <c r="C4" s="3"/>
      <c r="D4" s="12"/>
      <c r="E4" s="12"/>
      <c r="F4" s="3"/>
      <c r="G4" s="3"/>
      <c r="H4" s="3"/>
      <c r="I4" s="3"/>
      <c r="J4" s="3"/>
      <c r="K4" s="3"/>
      <c r="L4" s="57"/>
      <c r="M4" s="57"/>
    </row>
    <row r="5" spans="1:14" x14ac:dyDescent="0.2">
      <c r="B5" s="15"/>
      <c r="C5" s="3"/>
      <c r="D5" s="12"/>
      <c r="E5" s="12"/>
      <c r="F5" s="3"/>
      <c r="G5" s="3"/>
      <c r="H5" s="3"/>
      <c r="I5" s="3"/>
      <c r="J5" s="3"/>
      <c r="K5" s="3"/>
      <c r="L5" s="3"/>
      <c r="M5" s="2"/>
    </row>
    <row r="6" spans="1:14" ht="15.75" x14ac:dyDescent="0.2">
      <c r="B6" s="58" t="s">
        <v>88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4" x14ac:dyDescent="0.2">
      <c r="B7" s="17" t="s">
        <v>16</v>
      </c>
      <c r="C7" s="3"/>
      <c r="D7" s="12"/>
      <c r="E7" s="12"/>
      <c r="F7" s="3"/>
      <c r="G7" s="3"/>
      <c r="H7" s="3"/>
      <c r="I7" s="3"/>
      <c r="J7" s="3"/>
      <c r="K7" s="3"/>
      <c r="L7" s="3"/>
      <c r="M7" s="2"/>
    </row>
    <row r="8" spans="1:14" x14ac:dyDescent="0.2">
      <c r="B8" s="18" t="s">
        <v>1</v>
      </c>
      <c r="C8" s="3"/>
      <c r="D8" s="12"/>
      <c r="E8" s="12"/>
      <c r="F8" s="3"/>
      <c r="G8" s="3"/>
      <c r="H8" s="3"/>
      <c r="I8" s="3"/>
      <c r="J8" s="3"/>
      <c r="K8" s="3"/>
      <c r="L8" s="3"/>
      <c r="M8" s="2"/>
    </row>
    <row r="9" spans="1:14" x14ac:dyDescent="0.2">
      <c r="B9" s="3"/>
      <c r="C9" s="3"/>
      <c r="D9" s="12"/>
      <c r="E9" s="12"/>
      <c r="F9" s="3"/>
      <c r="G9" s="3"/>
      <c r="H9" s="3"/>
      <c r="I9" s="3"/>
      <c r="J9" s="3"/>
      <c r="K9" s="3"/>
      <c r="L9" s="3"/>
      <c r="M9" s="4" t="s">
        <v>2</v>
      </c>
    </row>
    <row r="10" spans="1:14" ht="92.25" customHeight="1" x14ac:dyDescent="0.2">
      <c r="B10" s="19" t="s">
        <v>3</v>
      </c>
      <c r="C10" s="19" t="s">
        <v>4</v>
      </c>
      <c r="D10" s="19" t="s">
        <v>5</v>
      </c>
      <c r="E10" s="19" t="s">
        <v>6</v>
      </c>
      <c r="F10" s="19" t="s">
        <v>7</v>
      </c>
      <c r="G10" s="19" t="s">
        <v>8</v>
      </c>
      <c r="H10" s="19" t="s">
        <v>9</v>
      </c>
      <c r="I10" s="19" t="s">
        <v>10</v>
      </c>
      <c r="J10" s="19" t="s">
        <v>11</v>
      </c>
      <c r="K10" s="19" t="s">
        <v>12</v>
      </c>
      <c r="L10" s="19" t="s">
        <v>13</v>
      </c>
      <c r="M10" s="19" t="s">
        <v>25</v>
      </c>
    </row>
    <row r="11" spans="1:14" x14ac:dyDescent="0.2">
      <c r="B11" s="20">
        <v>1</v>
      </c>
      <c r="C11" s="2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</row>
    <row r="12" spans="1:14" x14ac:dyDescent="0.2">
      <c r="A12" s="8">
        <v>1</v>
      </c>
      <c r="B12" s="10" t="s">
        <v>18</v>
      </c>
      <c r="C12" s="10"/>
      <c r="D12" s="13" t="s">
        <v>19</v>
      </c>
      <c r="E12" s="13"/>
      <c r="F12" s="11"/>
      <c r="G12" s="9"/>
      <c r="H12" s="9"/>
      <c r="I12" s="9"/>
      <c r="J12" s="9"/>
      <c r="K12" s="9"/>
      <c r="L12" s="9">
        <v>1000000</v>
      </c>
      <c r="M12" s="9">
        <v>100</v>
      </c>
      <c r="N12" s="7"/>
    </row>
    <row r="13" spans="1:14" x14ac:dyDescent="0.2">
      <c r="A13" s="8"/>
      <c r="B13" s="21" t="s">
        <v>26</v>
      </c>
      <c r="C13" s="23"/>
      <c r="D13" s="24" t="s">
        <v>19</v>
      </c>
      <c r="E13" s="24"/>
      <c r="F13" s="25"/>
      <c r="G13" s="48">
        <f>G14</f>
        <v>201228</v>
      </c>
      <c r="H13" s="48">
        <f>H14</f>
        <v>145123</v>
      </c>
      <c r="I13" s="48">
        <f>I14</f>
        <v>1878166</v>
      </c>
      <c r="J13" s="49"/>
      <c r="K13" s="49"/>
      <c r="L13" s="49"/>
      <c r="M13" s="49"/>
      <c r="N13" s="7"/>
    </row>
    <row r="14" spans="1:14" x14ac:dyDescent="0.2">
      <c r="A14" s="8"/>
      <c r="B14" s="22" t="s">
        <v>27</v>
      </c>
      <c r="C14" s="23"/>
      <c r="D14" s="24" t="s">
        <v>19</v>
      </c>
      <c r="E14" s="24"/>
      <c r="F14" s="25"/>
      <c r="G14" s="48">
        <f>G15+G16+G18+G19+G27</f>
        <v>201228</v>
      </c>
      <c r="H14" s="48">
        <f>H15+H16+H18+H19+H27</f>
        <v>145123</v>
      </c>
      <c r="I14" s="48">
        <f>I15+I16+I18+I19+I27+I20+I21+I22+I23+I24+I25+I26+I17</f>
        <v>1878166</v>
      </c>
      <c r="J14" s="49"/>
      <c r="K14" s="49"/>
      <c r="L14" s="49"/>
      <c r="M14" s="49"/>
      <c r="N14" s="7"/>
    </row>
    <row r="15" spans="1:14" ht="25.5" x14ac:dyDescent="0.2">
      <c r="A15" s="8"/>
      <c r="B15" s="27" t="s">
        <v>28</v>
      </c>
      <c r="C15" s="27" t="s">
        <v>29</v>
      </c>
      <c r="D15" s="28" t="s">
        <v>32</v>
      </c>
      <c r="E15" s="50" t="s">
        <v>33</v>
      </c>
      <c r="F15" s="30">
        <v>2020</v>
      </c>
      <c r="G15" s="26">
        <v>150000</v>
      </c>
      <c r="H15" s="49">
        <v>122741</v>
      </c>
      <c r="I15" s="49"/>
      <c r="J15" s="49"/>
      <c r="K15" s="49"/>
      <c r="L15" s="49"/>
      <c r="M15" s="49">
        <v>100</v>
      </c>
      <c r="N15" s="7"/>
    </row>
    <row r="16" spans="1:14" ht="25.5" x14ac:dyDescent="0.2">
      <c r="A16" s="8"/>
      <c r="B16" s="31" t="s">
        <v>30</v>
      </c>
      <c r="C16" s="32">
        <v>7322</v>
      </c>
      <c r="D16" s="33" t="s">
        <v>31</v>
      </c>
      <c r="E16" s="50" t="s">
        <v>34</v>
      </c>
      <c r="F16" s="30">
        <v>2021</v>
      </c>
      <c r="G16" s="26">
        <v>10302</v>
      </c>
      <c r="H16" s="49"/>
      <c r="I16" s="49">
        <v>10302</v>
      </c>
      <c r="J16" s="49"/>
      <c r="K16" s="49"/>
      <c r="L16" s="49"/>
      <c r="M16" s="49">
        <v>100</v>
      </c>
      <c r="N16" s="7"/>
    </row>
    <row r="17" spans="1:14" x14ac:dyDescent="0.2">
      <c r="A17" s="8"/>
      <c r="B17" s="31"/>
      <c r="C17" s="32"/>
      <c r="D17" s="33"/>
      <c r="E17" s="51" t="s">
        <v>64</v>
      </c>
      <c r="F17" s="30" t="s">
        <v>55</v>
      </c>
      <c r="G17" s="26">
        <v>831247</v>
      </c>
      <c r="H17" s="49"/>
      <c r="I17" s="49">
        <v>52870</v>
      </c>
      <c r="J17" s="49"/>
      <c r="K17" s="49"/>
      <c r="L17" s="49"/>
      <c r="M17" s="49">
        <v>100</v>
      </c>
      <c r="N17" s="7"/>
    </row>
    <row r="18" spans="1:14" ht="38.25" x14ac:dyDescent="0.2">
      <c r="A18" s="8"/>
      <c r="B18" s="32" t="s">
        <v>35</v>
      </c>
      <c r="C18" s="32" t="s">
        <v>36</v>
      </c>
      <c r="D18" s="33" t="s">
        <v>37</v>
      </c>
      <c r="E18" s="50" t="s">
        <v>38</v>
      </c>
      <c r="F18" s="30">
        <v>2020</v>
      </c>
      <c r="G18" s="26">
        <v>15382</v>
      </c>
      <c r="H18" s="49">
        <v>15382</v>
      </c>
      <c r="I18" s="49"/>
      <c r="J18" s="49"/>
      <c r="K18" s="49"/>
      <c r="L18" s="49"/>
      <c r="M18" s="49">
        <v>100</v>
      </c>
      <c r="N18" s="7"/>
    </row>
    <row r="19" spans="1:14" ht="38.25" x14ac:dyDescent="0.2">
      <c r="A19" s="8"/>
      <c r="B19" s="32"/>
      <c r="C19" s="32"/>
      <c r="D19" s="34"/>
      <c r="E19" s="50" t="s">
        <v>39</v>
      </c>
      <c r="F19" s="35">
        <v>2021</v>
      </c>
      <c r="G19" s="49">
        <v>18544</v>
      </c>
      <c r="H19" s="49"/>
      <c r="I19" s="49">
        <v>18544</v>
      </c>
      <c r="J19" s="49"/>
      <c r="K19" s="49"/>
      <c r="L19" s="49"/>
      <c r="M19" s="49">
        <v>100</v>
      </c>
      <c r="N19" s="7"/>
    </row>
    <row r="20" spans="1:14" ht="62.25" customHeight="1" x14ac:dyDescent="0.2">
      <c r="A20" s="8"/>
      <c r="B20" s="32"/>
      <c r="C20" s="32"/>
      <c r="D20" s="34"/>
      <c r="E20" s="51" t="s">
        <v>66</v>
      </c>
      <c r="F20" s="30">
        <v>2021</v>
      </c>
      <c r="G20" s="26">
        <v>49000</v>
      </c>
      <c r="H20" s="49"/>
      <c r="I20" s="49">
        <v>49000</v>
      </c>
      <c r="J20" s="49"/>
      <c r="K20" s="49"/>
      <c r="L20" s="49"/>
      <c r="M20" s="49">
        <v>100</v>
      </c>
      <c r="N20" s="7"/>
    </row>
    <row r="21" spans="1:14" ht="25.5" x14ac:dyDescent="0.2">
      <c r="A21" s="8"/>
      <c r="B21" s="32"/>
      <c r="C21" s="32"/>
      <c r="D21" s="34"/>
      <c r="E21" s="51" t="s">
        <v>65</v>
      </c>
      <c r="F21" s="30">
        <v>2021</v>
      </c>
      <c r="G21" s="26">
        <v>150000</v>
      </c>
      <c r="H21" s="49"/>
      <c r="I21" s="49">
        <v>150000</v>
      </c>
      <c r="J21" s="49"/>
      <c r="K21" s="49"/>
      <c r="L21" s="49"/>
      <c r="M21" s="49">
        <v>100</v>
      </c>
      <c r="N21" s="7"/>
    </row>
    <row r="22" spans="1:14" ht="25.5" x14ac:dyDescent="0.2">
      <c r="A22" s="8"/>
      <c r="B22" s="32"/>
      <c r="C22" s="32"/>
      <c r="D22" s="34"/>
      <c r="E22" s="51" t="s">
        <v>67</v>
      </c>
      <c r="F22" s="30">
        <v>2021</v>
      </c>
      <c r="G22" s="26">
        <v>76000</v>
      </c>
      <c r="H22" s="49"/>
      <c r="I22" s="49">
        <v>76000</v>
      </c>
      <c r="J22" s="49"/>
      <c r="K22" s="49"/>
      <c r="L22" s="49"/>
      <c r="M22" s="49">
        <v>100</v>
      </c>
      <c r="N22" s="7"/>
    </row>
    <row r="23" spans="1:14" ht="38.25" x14ac:dyDescent="0.2">
      <c r="A23" s="8"/>
      <c r="B23" s="32"/>
      <c r="C23" s="32"/>
      <c r="D23" s="34"/>
      <c r="E23" s="51" t="s">
        <v>68</v>
      </c>
      <c r="F23" s="30">
        <v>2021</v>
      </c>
      <c r="G23" s="26">
        <v>129800</v>
      </c>
      <c r="H23" s="49"/>
      <c r="I23" s="49">
        <v>129800</v>
      </c>
      <c r="J23" s="49"/>
      <c r="K23" s="49"/>
      <c r="L23" s="49"/>
      <c r="M23" s="49">
        <v>100</v>
      </c>
      <c r="N23" s="7"/>
    </row>
    <row r="24" spans="1:14" ht="38.25" x14ac:dyDescent="0.2">
      <c r="A24" s="8"/>
      <c r="B24" s="36" t="s">
        <v>20</v>
      </c>
      <c r="C24" s="36" t="s">
        <v>21</v>
      </c>
      <c r="D24" s="34" t="s">
        <v>22</v>
      </c>
      <c r="E24" s="24" t="s">
        <v>69</v>
      </c>
      <c r="F24" s="47" t="s">
        <v>70</v>
      </c>
      <c r="G24" s="26"/>
      <c r="H24" s="49"/>
      <c r="I24" s="49">
        <v>734650</v>
      </c>
      <c r="J24" s="49"/>
      <c r="K24" s="49"/>
      <c r="L24" s="49">
        <v>1000000</v>
      </c>
      <c r="M24" s="49">
        <v>100</v>
      </c>
      <c r="N24" s="7"/>
    </row>
    <row r="25" spans="1:14" ht="76.5" customHeight="1" x14ac:dyDescent="0.2">
      <c r="A25" s="8"/>
      <c r="B25" s="32" t="s">
        <v>71</v>
      </c>
      <c r="C25" s="32">
        <v>7363</v>
      </c>
      <c r="D25" s="33" t="s">
        <v>72</v>
      </c>
      <c r="E25" s="50" t="s">
        <v>73</v>
      </c>
      <c r="F25" s="30">
        <v>2021</v>
      </c>
      <c r="G25" s="26">
        <v>400000</v>
      </c>
      <c r="H25" s="49"/>
      <c r="I25" s="49">
        <v>400000</v>
      </c>
      <c r="J25" s="49"/>
      <c r="K25" s="49"/>
      <c r="L25" s="49"/>
      <c r="M25" s="49">
        <v>100</v>
      </c>
      <c r="N25" s="7"/>
    </row>
    <row r="26" spans="1:14" ht="77.25" customHeight="1" x14ac:dyDescent="0.2">
      <c r="A26" s="8"/>
      <c r="B26" s="36"/>
      <c r="C26" s="36"/>
      <c r="D26" s="34"/>
      <c r="E26" s="50" t="s">
        <v>74</v>
      </c>
      <c r="F26" s="30">
        <v>2021</v>
      </c>
      <c r="G26" s="26">
        <v>250000</v>
      </c>
      <c r="H26" s="49"/>
      <c r="I26" s="49">
        <v>250000</v>
      </c>
      <c r="J26" s="49"/>
      <c r="K26" s="49"/>
      <c r="L26" s="49"/>
      <c r="M26" s="49">
        <v>100</v>
      </c>
      <c r="N26" s="7"/>
    </row>
    <row r="27" spans="1:14" ht="25.5" x14ac:dyDescent="0.2">
      <c r="A27" s="8"/>
      <c r="B27" s="37" t="s">
        <v>40</v>
      </c>
      <c r="C27" s="37" t="s">
        <v>41</v>
      </c>
      <c r="D27" s="33" t="s">
        <v>42</v>
      </c>
      <c r="E27" s="50" t="s">
        <v>43</v>
      </c>
      <c r="F27" s="30">
        <v>2020</v>
      </c>
      <c r="G27" s="26">
        <v>7000</v>
      </c>
      <c r="H27" s="49">
        <v>7000</v>
      </c>
      <c r="I27" s="49">
        <v>7000</v>
      </c>
      <c r="J27" s="49"/>
      <c r="K27" s="49"/>
      <c r="L27" s="49"/>
      <c r="M27" s="49">
        <v>100</v>
      </c>
      <c r="N27" s="7"/>
    </row>
    <row r="28" spans="1:14" ht="25.5" x14ac:dyDescent="0.2">
      <c r="A28" s="8"/>
      <c r="B28" s="38" t="s">
        <v>44</v>
      </c>
      <c r="C28" s="38"/>
      <c r="D28" s="31"/>
      <c r="E28" s="52" t="s">
        <v>45</v>
      </c>
      <c r="F28" s="40"/>
      <c r="G28" s="48">
        <f>G29</f>
        <v>7053500</v>
      </c>
      <c r="H28" s="48">
        <f>H29</f>
        <v>2324993</v>
      </c>
      <c r="I28" s="48">
        <f>I29</f>
        <v>2229841</v>
      </c>
      <c r="J28" s="49"/>
      <c r="K28" s="49"/>
      <c r="L28" s="49"/>
      <c r="M28" s="49"/>
      <c r="N28" s="7"/>
    </row>
    <row r="29" spans="1:14" ht="25.5" x14ac:dyDescent="0.2">
      <c r="A29" s="8"/>
      <c r="B29" s="38" t="s">
        <v>46</v>
      </c>
      <c r="C29" s="38"/>
      <c r="D29" s="31"/>
      <c r="E29" s="52" t="s">
        <v>45</v>
      </c>
      <c r="F29" s="40"/>
      <c r="G29" s="48">
        <f>G34+G35+G36+G37+G38+G39</f>
        <v>7053500</v>
      </c>
      <c r="H29" s="48">
        <f>H34+H35+H36+H37+H38+H39</f>
        <v>2324993</v>
      </c>
      <c r="I29" s="49">
        <f>I30+I31+I32+I33+I34+I35+I36+I37+I38+I39+I40+I41</f>
        <v>2229841</v>
      </c>
      <c r="J29" s="49"/>
      <c r="K29" s="49"/>
      <c r="L29" s="49"/>
      <c r="M29" s="49"/>
      <c r="N29" s="7"/>
    </row>
    <row r="30" spans="1:14" ht="63.75" x14ac:dyDescent="0.2">
      <c r="A30" s="8"/>
      <c r="B30" s="41" t="s">
        <v>75</v>
      </c>
      <c r="C30" s="32">
        <v>1061</v>
      </c>
      <c r="D30" s="42" t="s">
        <v>76</v>
      </c>
      <c r="E30" s="50" t="s">
        <v>54</v>
      </c>
      <c r="F30" s="30">
        <v>2021</v>
      </c>
      <c r="G30" s="26">
        <v>429908</v>
      </c>
      <c r="H30" s="48"/>
      <c r="I30" s="49">
        <v>429908</v>
      </c>
      <c r="J30" s="49"/>
      <c r="K30" s="49"/>
      <c r="L30" s="49"/>
      <c r="M30" s="49">
        <v>100</v>
      </c>
      <c r="N30" s="7"/>
    </row>
    <row r="31" spans="1:14" ht="51" x14ac:dyDescent="0.2">
      <c r="A31" s="8"/>
      <c r="B31" s="38"/>
      <c r="C31" s="38"/>
      <c r="D31" s="31"/>
      <c r="E31" s="50" t="s">
        <v>77</v>
      </c>
      <c r="F31" s="30">
        <v>2021</v>
      </c>
      <c r="G31" s="26">
        <v>7000</v>
      </c>
      <c r="H31" s="48"/>
      <c r="I31" s="49">
        <v>7000</v>
      </c>
      <c r="J31" s="49"/>
      <c r="K31" s="49"/>
      <c r="L31" s="49"/>
      <c r="M31" s="49">
        <v>100</v>
      </c>
      <c r="N31" s="7"/>
    </row>
    <row r="32" spans="1:14" ht="51" x14ac:dyDescent="0.2">
      <c r="A32" s="8"/>
      <c r="B32" s="38"/>
      <c r="C32" s="38"/>
      <c r="D32" s="31"/>
      <c r="E32" s="50" t="s">
        <v>78</v>
      </c>
      <c r="F32" s="30">
        <v>2021</v>
      </c>
      <c r="G32" s="26">
        <v>1315284</v>
      </c>
      <c r="H32" s="48"/>
      <c r="I32" s="49">
        <v>1315284</v>
      </c>
      <c r="J32" s="49"/>
      <c r="K32" s="49"/>
      <c r="L32" s="49"/>
      <c r="M32" s="49">
        <v>100</v>
      </c>
      <c r="N32" s="7"/>
    </row>
    <row r="33" spans="1:14" ht="76.5" x14ac:dyDescent="0.2">
      <c r="A33" s="8"/>
      <c r="B33" s="38" t="s">
        <v>79</v>
      </c>
      <c r="C33" s="43" t="s">
        <v>80</v>
      </c>
      <c r="D33" s="44" t="s">
        <v>81</v>
      </c>
      <c r="E33" s="50" t="s">
        <v>50</v>
      </c>
      <c r="F33" s="30" t="s">
        <v>55</v>
      </c>
      <c r="G33" s="26">
        <v>3679106</v>
      </c>
      <c r="H33" s="48"/>
      <c r="I33" s="49">
        <v>193649</v>
      </c>
      <c r="J33" s="49"/>
      <c r="K33" s="49"/>
      <c r="L33" s="49"/>
      <c r="M33" s="49">
        <v>100</v>
      </c>
      <c r="N33" s="7"/>
    </row>
    <row r="34" spans="1:14" ht="25.5" x14ac:dyDescent="0.2">
      <c r="A34" s="8"/>
      <c r="B34" s="32" t="s">
        <v>47</v>
      </c>
      <c r="C34" s="32">
        <v>7321</v>
      </c>
      <c r="D34" s="29" t="s">
        <v>48</v>
      </c>
      <c r="E34" s="50" t="s">
        <v>49</v>
      </c>
      <c r="F34" s="30">
        <v>2020</v>
      </c>
      <c r="G34" s="26">
        <v>29091</v>
      </c>
      <c r="H34" s="49">
        <v>29091</v>
      </c>
      <c r="I34" s="49"/>
      <c r="J34" s="49"/>
      <c r="K34" s="49"/>
      <c r="L34" s="49"/>
      <c r="M34" s="49">
        <v>100</v>
      </c>
      <c r="N34" s="7"/>
    </row>
    <row r="35" spans="1:14" ht="63.75" x14ac:dyDescent="0.2">
      <c r="A35" s="8"/>
      <c r="B35" s="38"/>
      <c r="C35" s="38"/>
      <c r="D35" s="31"/>
      <c r="E35" s="50" t="s">
        <v>50</v>
      </c>
      <c r="F35" s="30" t="s">
        <v>55</v>
      </c>
      <c r="G35" s="26">
        <v>3679106</v>
      </c>
      <c r="H35" s="49">
        <v>662550</v>
      </c>
      <c r="I35" s="49"/>
      <c r="J35" s="49"/>
      <c r="K35" s="49"/>
      <c r="L35" s="49"/>
      <c r="M35" s="49">
        <v>100</v>
      </c>
      <c r="N35" s="7"/>
    </row>
    <row r="36" spans="1:14" ht="51" x14ac:dyDescent="0.2">
      <c r="A36" s="8"/>
      <c r="B36" s="38"/>
      <c r="C36" s="38"/>
      <c r="D36" s="31"/>
      <c r="E36" s="50" t="s">
        <v>51</v>
      </c>
      <c r="F36" s="30" t="s">
        <v>56</v>
      </c>
      <c r="G36" s="26">
        <v>1999813</v>
      </c>
      <c r="H36" s="49">
        <v>737770</v>
      </c>
      <c r="I36" s="49"/>
      <c r="J36" s="49"/>
      <c r="K36" s="49"/>
      <c r="L36" s="49"/>
      <c r="M36" s="49">
        <v>100</v>
      </c>
      <c r="N36" s="7"/>
    </row>
    <row r="37" spans="1:14" ht="25.5" x14ac:dyDescent="0.2">
      <c r="A37" s="8"/>
      <c r="B37" s="38"/>
      <c r="C37" s="38"/>
      <c r="D37" s="31"/>
      <c r="E37" s="50" t="s">
        <v>52</v>
      </c>
      <c r="F37" s="30">
        <v>2020</v>
      </c>
      <c r="G37" s="26">
        <v>607791</v>
      </c>
      <c r="H37" s="49">
        <v>607791</v>
      </c>
      <c r="I37" s="49"/>
      <c r="J37" s="49"/>
      <c r="K37" s="49"/>
      <c r="L37" s="49"/>
      <c r="M37" s="49">
        <v>100</v>
      </c>
      <c r="N37" s="7"/>
    </row>
    <row r="38" spans="1:14" ht="25.5" x14ac:dyDescent="0.2">
      <c r="A38" s="8"/>
      <c r="B38" s="38"/>
      <c r="C38" s="38"/>
      <c r="D38" s="31"/>
      <c r="E38" s="50" t="s">
        <v>53</v>
      </c>
      <c r="F38" s="30">
        <v>2020</v>
      </c>
      <c r="G38" s="26">
        <v>267791</v>
      </c>
      <c r="H38" s="49">
        <v>267791</v>
      </c>
      <c r="I38" s="49"/>
      <c r="J38" s="49"/>
      <c r="K38" s="49"/>
      <c r="L38" s="49"/>
      <c r="M38" s="49">
        <v>100</v>
      </c>
      <c r="N38" s="7"/>
    </row>
    <row r="39" spans="1:14" ht="63.75" x14ac:dyDescent="0.2">
      <c r="A39" s="8"/>
      <c r="B39" s="38"/>
      <c r="C39" s="38"/>
      <c r="D39" s="31"/>
      <c r="E39" s="50" t="s">
        <v>54</v>
      </c>
      <c r="F39" s="30" t="s">
        <v>57</v>
      </c>
      <c r="G39" s="26">
        <v>469908</v>
      </c>
      <c r="H39" s="49">
        <v>20000</v>
      </c>
      <c r="I39" s="49"/>
      <c r="J39" s="49"/>
      <c r="K39" s="49"/>
      <c r="L39" s="49"/>
      <c r="M39" s="49">
        <v>100</v>
      </c>
      <c r="N39" s="7"/>
    </row>
    <row r="40" spans="1:14" ht="52.5" customHeight="1" x14ac:dyDescent="0.2">
      <c r="A40" s="8"/>
      <c r="B40" s="38"/>
      <c r="C40" s="38"/>
      <c r="D40" s="31"/>
      <c r="E40" s="50" t="s">
        <v>82</v>
      </c>
      <c r="F40" s="30">
        <v>2021</v>
      </c>
      <c r="G40" s="26">
        <v>34000</v>
      </c>
      <c r="H40" s="49"/>
      <c r="I40" s="49">
        <v>34000</v>
      </c>
      <c r="J40" s="49"/>
      <c r="K40" s="49"/>
      <c r="L40" s="49"/>
      <c r="M40" s="49">
        <v>100</v>
      </c>
      <c r="N40" s="7"/>
    </row>
    <row r="41" spans="1:14" ht="52.5" customHeight="1" x14ac:dyDescent="0.2">
      <c r="A41" s="8"/>
      <c r="B41" s="32" t="s">
        <v>71</v>
      </c>
      <c r="C41" s="32">
        <v>7363</v>
      </c>
      <c r="D41" s="33" t="s">
        <v>83</v>
      </c>
      <c r="E41" s="50" t="s">
        <v>84</v>
      </c>
      <c r="F41" s="30">
        <v>2021</v>
      </c>
      <c r="G41" s="26">
        <v>250000</v>
      </c>
      <c r="H41" s="49"/>
      <c r="I41" s="49">
        <v>250000</v>
      </c>
      <c r="J41" s="49"/>
      <c r="K41" s="49"/>
      <c r="L41" s="49"/>
      <c r="M41" s="49">
        <v>100</v>
      </c>
      <c r="N41" s="7"/>
    </row>
    <row r="42" spans="1:14" ht="13.5" customHeight="1" x14ac:dyDescent="0.2">
      <c r="A42" s="8"/>
      <c r="B42" s="38"/>
      <c r="C42" s="38"/>
      <c r="D42" s="31"/>
      <c r="E42" s="50"/>
      <c r="F42" s="30"/>
      <c r="G42" s="26"/>
      <c r="H42" s="49"/>
      <c r="I42" s="49"/>
      <c r="J42" s="49"/>
      <c r="K42" s="49"/>
      <c r="L42" s="49"/>
      <c r="M42" s="49">
        <v>100</v>
      </c>
      <c r="N42" s="7"/>
    </row>
    <row r="43" spans="1:14" ht="25.5" x14ac:dyDescent="0.2">
      <c r="A43" s="8"/>
      <c r="B43" s="45" t="s">
        <v>58</v>
      </c>
      <c r="C43" s="38"/>
      <c r="D43" s="39" t="s">
        <v>60</v>
      </c>
      <c r="E43" s="52"/>
      <c r="F43" s="40"/>
      <c r="G43" s="48">
        <f>G44</f>
        <v>2229807</v>
      </c>
      <c r="H43" s="48">
        <f>H44</f>
        <v>26856</v>
      </c>
      <c r="I43" s="48">
        <f>I44</f>
        <v>346465</v>
      </c>
      <c r="J43" s="49"/>
      <c r="K43" s="49"/>
      <c r="L43" s="49"/>
      <c r="M43" s="49"/>
      <c r="N43" s="7"/>
    </row>
    <row r="44" spans="1:14" ht="25.5" x14ac:dyDescent="0.2">
      <c r="A44" s="8"/>
      <c r="B44" s="45" t="s">
        <v>59</v>
      </c>
      <c r="C44" s="38"/>
      <c r="D44" s="39" t="s">
        <v>60</v>
      </c>
      <c r="E44" s="52"/>
      <c r="F44" s="40"/>
      <c r="G44" s="48">
        <f>G45+G46</f>
        <v>2229807</v>
      </c>
      <c r="H44" s="48">
        <f>H45+H46</f>
        <v>26856</v>
      </c>
      <c r="I44" s="48">
        <f>I45+I46</f>
        <v>346465</v>
      </c>
      <c r="J44" s="49"/>
      <c r="K44" s="49"/>
      <c r="L44" s="49"/>
      <c r="M44" s="49"/>
      <c r="N44" s="7"/>
    </row>
    <row r="45" spans="1:14" ht="25.5" x14ac:dyDescent="0.2">
      <c r="A45" s="8"/>
      <c r="B45" s="46">
        <v>1017324</v>
      </c>
      <c r="C45" s="32">
        <v>7324</v>
      </c>
      <c r="D45" s="33" t="s">
        <v>61</v>
      </c>
      <c r="E45" s="50" t="s">
        <v>62</v>
      </c>
      <c r="F45" s="30" t="s">
        <v>55</v>
      </c>
      <c r="G45" s="26">
        <v>1982855</v>
      </c>
      <c r="H45" s="49">
        <v>26856</v>
      </c>
      <c r="I45" s="49">
        <v>99513</v>
      </c>
      <c r="J45" s="49"/>
      <c r="K45" s="49"/>
      <c r="L45" s="49"/>
      <c r="M45" s="49">
        <v>100</v>
      </c>
      <c r="N45" s="7"/>
    </row>
    <row r="46" spans="1:14" ht="38.25" x14ac:dyDescent="0.2">
      <c r="A46" s="8"/>
      <c r="B46" s="36"/>
      <c r="C46" s="36"/>
      <c r="D46" s="34"/>
      <c r="E46" s="50" t="s">
        <v>63</v>
      </c>
      <c r="F46" s="30">
        <v>2021</v>
      </c>
      <c r="G46" s="26">
        <v>246952</v>
      </c>
      <c r="H46" s="49"/>
      <c r="I46" s="49">
        <v>246952</v>
      </c>
      <c r="J46" s="49"/>
      <c r="K46" s="49"/>
      <c r="L46" s="49"/>
      <c r="M46" s="49">
        <v>100</v>
      </c>
      <c r="N46" s="7"/>
    </row>
    <row r="47" spans="1:14" x14ac:dyDescent="0.2">
      <c r="A47" s="8">
        <v>1</v>
      </c>
      <c r="B47" s="36" t="s">
        <v>23</v>
      </c>
      <c r="C47" s="36" t="s">
        <v>23</v>
      </c>
      <c r="D47" s="47" t="s">
        <v>24</v>
      </c>
      <c r="E47" s="47" t="s">
        <v>23</v>
      </c>
      <c r="F47" s="40" t="s">
        <v>23</v>
      </c>
      <c r="G47" s="49">
        <f>G43+G28+G13</f>
        <v>9484535</v>
      </c>
      <c r="H47" s="48">
        <f>H43+H28+H13</f>
        <v>2496972</v>
      </c>
      <c r="I47" s="48">
        <f>I43+I28+I13</f>
        <v>4454472</v>
      </c>
      <c r="J47" s="49">
        <v>0</v>
      </c>
      <c r="K47" s="49">
        <v>0</v>
      </c>
      <c r="L47" s="49">
        <v>1000000</v>
      </c>
      <c r="M47" s="49">
        <v>100</v>
      </c>
      <c r="N47" s="7"/>
    </row>
    <row r="49" spans="2:12" s="2" customFormat="1" x14ac:dyDescent="0.2">
      <c r="B49" s="3"/>
      <c r="C49" s="3"/>
      <c r="D49" s="54" t="s">
        <v>17</v>
      </c>
      <c r="E49" s="54"/>
      <c r="F49" s="3"/>
      <c r="G49" s="5"/>
      <c r="H49" s="3"/>
      <c r="I49" s="55" t="s">
        <v>85</v>
      </c>
      <c r="J49" s="55"/>
      <c r="K49" s="3"/>
      <c r="L49" s="3"/>
    </row>
    <row r="50" spans="2:12" s="2" customFormat="1" x14ac:dyDescent="0.2">
      <c r="B50" s="3"/>
      <c r="C50" s="3"/>
      <c r="D50" s="54"/>
      <c r="E50" s="54"/>
      <c r="F50" s="3"/>
      <c r="G50" s="6" t="s">
        <v>14</v>
      </c>
      <c r="H50" s="3"/>
      <c r="I50" s="56" t="s">
        <v>15</v>
      </c>
      <c r="J50" s="56"/>
      <c r="K50" s="3"/>
      <c r="L50" s="3"/>
    </row>
  </sheetData>
  <mergeCells count="6">
    <mergeCell ref="D49:E50"/>
    <mergeCell ref="I49:J49"/>
    <mergeCell ref="I50:J50"/>
    <mergeCell ref="L1:M1"/>
    <mergeCell ref="L4:M4"/>
    <mergeCell ref="B6:M6"/>
  </mergeCells>
  <conditionalFormatting sqref="B12:B23 B27:B47 B49:B52">
    <cfRule type="expression" dxfId="22" priority="31" stopIfTrue="1">
      <formula>A12=1</formula>
    </cfRule>
  </conditionalFormatting>
  <conditionalFormatting sqref="C12:C23 C27:C47 C49:C52">
    <cfRule type="expression" dxfId="21" priority="32" stopIfTrue="1">
      <formula>A12=1</formula>
    </cfRule>
  </conditionalFormatting>
  <conditionalFormatting sqref="D12:D23 D27:D47 D49:D52">
    <cfRule type="expression" dxfId="20" priority="33" stopIfTrue="1">
      <formula>A12=1</formula>
    </cfRule>
  </conditionalFormatting>
  <conditionalFormatting sqref="E12:E23 E27:E47 E49:E52">
    <cfRule type="expression" dxfId="19" priority="34" stopIfTrue="1">
      <formula>A12=1</formula>
    </cfRule>
  </conditionalFormatting>
  <conditionalFormatting sqref="F12:F23 F27:F47 F49:F52">
    <cfRule type="expression" dxfId="18" priority="35" stopIfTrue="1">
      <formula>A12=1</formula>
    </cfRule>
  </conditionalFormatting>
  <conditionalFormatting sqref="G12 G34:G42 G15:G27 G45:G47 H47:I47 G49:G52">
    <cfRule type="expression" dxfId="17" priority="36" stopIfTrue="1">
      <formula>A12=1</formula>
    </cfRule>
  </conditionalFormatting>
  <conditionalFormatting sqref="H12:H46 I43:I44 I28 I13:I14 H49:H52">
    <cfRule type="expression" dxfId="16" priority="37" stopIfTrue="1">
      <formula>A12=1</formula>
    </cfRule>
  </conditionalFormatting>
  <conditionalFormatting sqref="I12 I45:I46 I29:I42 I15:I27 I49:I52">
    <cfRule type="expression" dxfId="15" priority="38" stopIfTrue="1">
      <formula>A12=1</formula>
    </cfRule>
  </conditionalFormatting>
  <conditionalFormatting sqref="J12:J47 J49:J52">
    <cfRule type="expression" dxfId="14" priority="39" stopIfTrue="1">
      <formula>A12=1</formula>
    </cfRule>
  </conditionalFormatting>
  <conditionalFormatting sqref="K12:K47 K49:K52">
    <cfRule type="expression" dxfId="13" priority="40" stopIfTrue="1">
      <formula>A12=1</formula>
    </cfRule>
  </conditionalFormatting>
  <conditionalFormatting sqref="L12:L47 M47 L49:L52">
    <cfRule type="expression" dxfId="12" priority="41" stopIfTrue="1">
      <formula>A12=1</formula>
    </cfRule>
  </conditionalFormatting>
  <conditionalFormatting sqref="M12:M46 M49:M52">
    <cfRule type="expression" dxfId="11" priority="42" stopIfTrue="1">
      <formula>A12=1</formula>
    </cfRule>
  </conditionalFormatting>
  <conditionalFormatting sqref="G29:G33">
    <cfRule type="expression" dxfId="10" priority="18" stopIfTrue="1">
      <formula>XFD29=1</formula>
    </cfRule>
  </conditionalFormatting>
  <conditionalFormatting sqref="G28">
    <cfRule type="expression" dxfId="9" priority="17" stopIfTrue="1">
      <formula>XFD28=1</formula>
    </cfRule>
  </conditionalFormatting>
  <conditionalFormatting sqref="G14">
    <cfRule type="expression" dxfId="8" priority="16" stopIfTrue="1">
      <formula>XFD14=1</formula>
    </cfRule>
  </conditionalFormatting>
  <conditionalFormatting sqref="G13">
    <cfRule type="expression" dxfId="7" priority="15" stopIfTrue="1">
      <formula>XFD13=1</formula>
    </cfRule>
  </conditionalFormatting>
  <conditionalFormatting sqref="G44">
    <cfRule type="expression" dxfId="6" priority="14" stopIfTrue="1">
      <formula>XFD44=1</formula>
    </cfRule>
  </conditionalFormatting>
  <conditionalFormatting sqref="G43">
    <cfRule type="expression" dxfId="5" priority="13" stopIfTrue="1">
      <formula>XFD43=1</formula>
    </cfRule>
  </conditionalFormatting>
  <conditionalFormatting sqref="B24:B26">
    <cfRule type="expression" dxfId="4" priority="1" stopIfTrue="1">
      <formula>A24=1</formula>
    </cfRule>
  </conditionalFormatting>
  <conditionalFormatting sqref="C24:C26">
    <cfRule type="expression" dxfId="3" priority="2" stopIfTrue="1">
      <formula>A24=1</formula>
    </cfRule>
  </conditionalFormatting>
  <conditionalFormatting sqref="D24:D26">
    <cfRule type="expression" dxfId="2" priority="3" stopIfTrue="1">
      <formula>A24=1</formula>
    </cfRule>
  </conditionalFormatting>
  <conditionalFormatting sqref="F24:F26">
    <cfRule type="expression" dxfId="1" priority="8" stopIfTrue="1">
      <formula>B24=1</formula>
    </cfRule>
  </conditionalFormatting>
  <conditionalFormatting sqref="E24:E26">
    <cfRule type="expression" dxfId="0" priority="4" stopIfTrue="1">
      <formula>A24=1</formula>
    </cfRule>
  </conditionalFormatting>
  <pageMargins left="0.39370078740157483" right="0.39370078740157483" top="0.39370078740157483" bottom="0.59055118110236227" header="0.39370078740157483" footer="0.39370078740157483"/>
  <pageSetup paperSize="9" scale="60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14502000000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Користувач Windows</cp:lastModifiedBy>
  <cp:lastPrinted>2021-09-08T19:22:24Z</cp:lastPrinted>
  <dcterms:created xsi:type="dcterms:W3CDTF">2021-08-31T05:19:23Z</dcterms:created>
  <dcterms:modified xsi:type="dcterms:W3CDTF">2021-09-14T15:39:45Z</dcterms:modified>
</cp:coreProperties>
</file>