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10545"/>
  </bookViews>
  <sheets>
    <sheet name="1450200000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I14" i="2" l="1"/>
  <c r="I13" i="2" s="1"/>
  <c r="I29" i="2"/>
  <c r="I28" i="2" s="1"/>
  <c r="I44" i="2"/>
  <c r="I43" i="2" s="1"/>
  <c r="H29" i="2"/>
  <c r="G44" i="2"/>
  <c r="G43" i="2" s="1"/>
  <c r="H44" i="2"/>
  <c r="H43" i="2" s="1"/>
  <c r="G14" i="2"/>
  <c r="G13" i="2" s="1"/>
  <c r="G29" i="2"/>
  <c r="G28" i="2" s="1"/>
  <c r="H28" i="2"/>
  <c r="H14" i="2"/>
  <c r="H13" i="2" s="1"/>
  <c r="H47" i="2" l="1"/>
  <c r="I47" i="2"/>
  <c r="G47" i="2"/>
</calcChain>
</file>

<file path=xl/sharedStrings.xml><?xml version="1.0" encoding="utf-8"?>
<sst xmlns="http://schemas.openxmlformats.org/spreadsheetml/2006/main" count="102" uniqueCount="89">
  <si>
    <t>Додаток 10</t>
  </si>
  <si>
    <t>(код бюджету)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</si>
  <si>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</si>
  <si>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</si>
  <si>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</si>
  <si>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</si>
  <si>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</si>
  <si>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
 (рік початку і завершення)</t>
  </si>
  <si>
    <t>Загальна вартість проекту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</si>
  <si>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</si>
  <si>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</si>
  <si>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</si>
  <si>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</si>
  <si>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</si>
  <si>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(підпис)</t>
  </si>
  <si>
    <t>Власне ім'я ПРІЗВИЩЕ</t>
  </si>
  <si>
    <t>14502000000</t>
  </si>
  <si>
    <t>В.о. начальника відділу</t>
  </si>
  <si>
    <t>01</t>
  </si>
  <si>
    <t>Баштанська мiська рада</t>
  </si>
  <si>
    <t>0117361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</si>
  <si>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</si>
  <si>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</si>
  <si>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X</t>
  </si>
  <si>
    <t>УСЬОГО</t>
  </si>
  <si>
    <t>Очікуваний рівень готовності проекту на кінець 2024 року (план), %</t>
  </si>
  <si>
    <t>0100000</t>
  </si>
  <si>
    <t>0110000</t>
  </si>
  <si>
    <t>0117310</t>
  </si>
  <si>
    <t>7310</t>
  </si>
  <si>
    <t>0117322</t>
  </si>
  <si>
    <t>Будівництво медичних установ та закладів</t>
  </si>
  <si>
    <t>Будівництво об'єктів житлово-комунального господарства</t>
  </si>
  <si>
    <t>Капітальний ремонт Пагорба Слави с.Явкине</t>
  </si>
  <si>
    <t>Реконструкція системи газопостачання ФАПу с.Новопавлівка</t>
  </si>
  <si>
    <t>0117330</t>
  </si>
  <si>
    <t>7330</t>
  </si>
  <si>
    <t>Будівництво інших об"єктів комунальної власності</t>
  </si>
  <si>
    <t>Проведення експертизи проектно-кошторисної документації будівництва водовідведення                        вул. Квітнева м.Баштанка</t>
  </si>
  <si>
    <t>Реконструкція системи газопостачання у дитячому будинку сімейного типу родини Плотнік по вул.Європейська,10 м.Баштанка</t>
  </si>
  <si>
    <t>0117650</t>
  </si>
  <si>
    <t>7650</t>
  </si>
  <si>
    <t>Проведення експертної грошової оцінки земельної ділянки чи права на неї</t>
  </si>
  <si>
    <t>Проведення експертної грошової оцінки земельної ділянки, що підлягає продажу</t>
  </si>
  <si>
    <t>0600000</t>
  </si>
  <si>
    <t>Відділ освіти, молоді та спорту виконавчого комітету Баштанської міської ради</t>
  </si>
  <si>
    <t>0610000</t>
  </si>
  <si>
    <t>0617321</t>
  </si>
  <si>
    <t>Будівництво освітніх установ та закладів</t>
  </si>
  <si>
    <t>Реконструкція ЗДО "Ягідка" м.Баштанка ( експертиза проектно-кошторисної документації)</t>
  </si>
  <si>
    <t>Капітальний ремонт приміщення комунальної установи «Баштанський міський інклюзивно-ресурсний центр Баштанської міської ради Баштанського району Миколаївської області» по вул.1-го Травня, 14-а, м.Баштанка Миколаївської області</t>
  </si>
  <si>
    <t>Реконструкція закладу дошкільної освіти №9 "Малятко" з впровадженням сонячної системи підігріву води по вул. Шевченка, 4 с. Новоівнівка, Баштанського району Миколаївської області</t>
  </si>
  <si>
    <t>Капітальний ремонт вузлів обліку існуючої системи газопостачання закладів освіти</t>
  </si>
  <si>
    <t>Капітальний ремонт частини приміщення ЗДО "Малятко" с.Новоіванівка</t>
  </si>
  <si>
    <t>Виготовлення проектно-кошторисної документації "Капітальний ремонт Баштанського опорного закладу ЗСО І-ІІІ ст.№1 по вул.Героїв Небесної Сотні (Баштанської Республіки),32 м.Баштанка Миколаївської обл. (коригування)"</t>
  </si>
  <si>
    <t>2019-2021</t>
  </si>
  <si>
    <t>2018-2020</t>
  </si>
  <si>
    <t>2020-2021</t>
  </si>
  <si>
    <t>1000000</t>
  </si>
  <si>
    <t>1010000</t>
  </si>
  <si>
    <t>Відділ розвитку культури і туризму виконавчого комітету Баштанської міської ради</t>
  </si>
  <si>
    <t>Будівництво установ за закладів культури</t>
  </si>
  <si>
    <t xml:space="preserve">Капітальний ремонт приміщення Явкинського сільського культурного центру (центру дозвілля) </t>
  </si>
  <si>
    <t>Реконструкція системи газопостачання топкової Баштанського будинку культури з встановленням модемного зв"язку</t>
  </si>
  <si>
    <t>Капітальний ремонт ФАПу с.Добре</t>
  </si>
  <si>
    <t>Виготовлення проектно-кошторисної документації на будівництво водопроводу с.Новопавлівка</t>
  </si>
  <si>
    <t>Виготовлення проектно-кошторисної документації на реконструкцію частини нежитлового приміщення, адмінконтори під приміщення ЦНАПу з добудовою по вул.Полтавська,41 м.Баштанка Миколаївської області</t>
  </si>
  <si>
    <t>Виготовлення проєктної документації на капітальний ремонт дитячих майданчиків</t>
  </si>
  <si>
    <t xml:space="preserve">Коригування та експертиза проектно-кошторисної документації капітального ремонту автодороги по вул.Українська в м.Баштанка </t>
  </si>
  <si>
    <t>Співфінансування інвестиційних проєктів</t>
  </si>
  <si>
    <t>2021-2024</t>
  </si>
  <si>
    <t>'0117363</t>
  </si>
  <si>
    <t>Виконання інвестиційних проєктів рамках здійснення заходів щодо соціально- економічного розвитку окремих територій</t>
  </si>
  <si>
    <t xml:space="preserve">Капітальний ремонт дитячого майданчика за адресою: вул. Театральна, 2а, м. Баштанка, Баштанського району, Миколаївської області </t>
  </si>
  <si>
    <t xml:space="preserve">Капітальний ремонт дитячого майданчика за адресою: вул. Центральна, 21-23, с. Добре, Баштанського району, Миколаївської області </t>
  </si>
  <si>
    <t>0611061</t>
  </si>
  <si>
    <t>Надання загальної середньої освіти закладами загальної середньої освіти</t>
  </si>
  <si>
    <t>Капітальний ремонт вузлів обліку існуючої системи газопостачання топкової ЗОШ, розташованої за адресою с.Явкино вул.Грушевського,30 Баштанської міської ради Баштанського району Миколаївської обл.</t>
  </si>
  <si>
    <t>Капітальний ремонт окремих вузлів існуючої системи газопостачання з встановленням єдиного вузла обліку газу в загальноосвітніх школах (с.Добре, с.Новопавлівка, с.Новоєгорівка, м.Баштанка)</t>
  </si>
  <si>
    <t>0611154</t>
  </si>
  <si>
    <t>1154</t>
  </si>
  <si>
    <t>Забезпечення діяльності інклюзивно-ресурсних центрів за рахунок залишку 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</si>
  <si>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Виготовлення проєктної документації на капітальний ремонт дитячого майданчику </t>
  </si>
  <si>
    <t>Виконання інвестиційних проєктівв рамках здійснення заходів щодо соціально- економічного розвитку окремих територій</t>
  </si>
  <si>
    <t xml:space="preserve">Капітальний ремонт дитячого майданчика за адресою: вул. Садова, 58, с. Плющівська, Баштанського району, Миколаївської області </t>
  </si>
  <si>
    <t>Наталія ЛІЩУК</t>
  </si>
  <si>
    <t xml:space="preserve">до Прогнозу бюджету Баштанської міської </t>
  </si>
  <si>
    <t>територіальної громади на 2022-2024 роки</t>
  </si>
  <si>
    <t>Обсяги капітальних вкладень  бюджету Баштанської міської територіальної громади  у розрізі інвестиційних проектів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</si>
</sst>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/>
    <xf numFmtId="0" fontId="12" fillId="0" borderId="0"/>
    <xf numFmtId="0" fontId="2" fillId="0" borderId="0"/>
    <xf numFmtId="0" fontId="9" fillId="16" borderId="3" applyNumberFormat="0" applyFont="0" applyAlignment="0" applyProtection="0"/>
    <xf numFmtId="0" fontId="13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Alignment="1">
      <alignment vertical="center"/>
    </xf>
    <xf numFmtId="0" fontId="1" fillId="0" borderId="1" xfId="1" applyBorder="1" applyAlignment="1">
      <alignment vertical="center"/>
    </xf>
    <xf numFmtId="4" fontId="1" fillId="0" borderId="1" xfId="1" applyNumberFormat="1" applyBorder="1" applyAlignment="1">
      <alignment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2" fillId="0" borderId="0" xfId="1" applyFont="1" applyAlignment="1">
      <alignment wrapText="1"/>
    </xf>
    <xf numFmtId="4" fontId="1" fillId="0" borderId="1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14" fillId="0" borderId="1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17" borderId="1" xfId="0" applyNumberFormat="1" applyFont="1" applyFill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/>
    </xf>
    <xf numFmtId="4" fontId="11" fillId="0" borderId="1" xfId="1" applyNumberFormat="1" applyFont="1" applyBorder="1" applyAlignment="1">
      <alignment vertical="center" wrapText="1"/>
    </xf>
    <xf numFmtId="4" fontId="11" fillId="0" borderId="1" xfId="1" applyNumberFormat="1" applyFont="1" applyBorder="1" applyAlignment="1">
      <alignment horizontal="center" vertical="center"/>
    </xf>
    <xf numFmtId="4" fontId="11" fillId="17" borderId="1" xfId="0" applyNumberFormat="1" applyFont="1" applyFill="1" applyBorder="1" applyAlignment="1">
      <alignment horizontal="right" vertical="top" wrapText="1"/>
    </xf>
    <xf numFmtId="49" fontId="11" fillId="17" borderId="1" xfId="0" applyNumberFormat="1" applyFont="1" applyFill="1" applyBorder="1" applyAlignment="1">
      <alignment horizontal="center" wrapText="1"/>
    </xf>
    <xf numFmtId="0" fontId="11" fillId="17" borderId="1" xfId="0" applyFont="1" applyFill="1" applyBorder="1" applyAlignment="1">
      <alignment horizontal="left" wrapText="1"/>
    </xf>
    <xf numFmtId="0" fontId="11" fillId="17" borderId="1" xfId="0" applyFont="1" applyFill="1" applyBorder="1" applyAlignment="1">
      <alignment horizontal="justify" wrapText="1"/>
    </xf>
    <xf numFmtId="0" fontId="11" fillId="17" borderId="1" xfId="0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quotePrefix="1" applyFont="1" applyBorder="1" applyAlignment="1">
      <alignment horizontal="center" wrapText="1"/>
    </xf>
    <xf numFmtId="164" fontId="11" fillId="0" borderId="1" xfId="0" applyNumberFormat="1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3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49" fontId="11" fillId="0" borderId="1" xfId="0" quotePrefix="1" applyNumberFormat="1" applyFont="1" applyBorder="1" applyAlignment="1">
      <alignment horizontal="center" wrapText="1"/>
    </xf>
    <xf numFmtId="49" fontId="11" fillId="0" borderId="1" xfId="0" applyNumberFormat="1" applyFont="1" applyBorder="1" applyAlignment="1"/>
    <xf numFmtId="0" fontId="15" fillId="0" borderId="1" xfId="0" applyFont="1" applyBorder="1" applyAlignment="1">
      <alignment horizontal="left" wrapText="1"/>
    </xf>
    <xf numFmtId="4" fontId="11" fillId="0" borderId="1" xfId="1" applyNumberFormat="1" applyFont="1" applyBorder="1" applyAlignment="1">
      <alignment horizontal="center"/>
    </xf>
    <xf numFmtId="0" fontId="17" fillId="0" borderId="1" xfId="0" quotePrefix="1" applyFont="1" applyBorder="1" applyAlignment="1">
      <alignment horizontal="center" wrapText="1"/>
    </xf>
    <xf numFmtId="4" fontId="11" fillId="0" borderId="1" xfId="0" quotePrefix="1" applyNumberFormat="1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left"/>
    </xf>
    <xf numFmtId="0" fontId="11" fillId="0" borderId="1" xfId="0" quotePrefix="1" applyFont="1" applyBorder="1" applyAlignment="1">
      <alignment horizontal="left" wrapText="1"/>
    </xf>
    <xf numFmtId="4" fontId="11" fillId="0" borderId="1" xfId="1" applyNumberFormat="1" applyFont="1" applyBorder="1" applyAlignment="1">
      <alignment horizontal="center" wrapText="1"/>
    </xf>
    <xf numFmtId="4" fontId="15" fillId="0" borderId="1" xfId="1" applyNumberFormat="1" applyFont="1" applyBorder="1" applyAlignment="1">
      <alignment horizontal="right" vertical="top"/>
    </xf>
    <xf numFmtId="4" fontId="11" fillId="0" borderId="1" xfId="1" applyNumberFormat="1" applyFont="1" applyBorder="1" applyAlignment="1">
      <alignment horizontal="right" vertical="top"/>
    </xf>
    <xf numFmtId="0" fontId="11" fillId="17" borderId="1" xfId="0" applyFont="1" applyFill="1" applyBorder="1" applyAlignment="1">
      <alignment horizontal="justify" vertical="center" wrapText="1"/>
    </xf>
    <xf numFmtId="0" fontId="11" fillId="17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 vertical="center"/>
    </xf>
  </cellXfs>
  <cellStyles count="26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Normal_Доходи" xfId="21"/>
    <cellStyle name="Звичайний 2" xfId="22"/>
    <cellStyle name="Звичайний 3" xfId="23"/>
    <cellStyle name="Обычный" xfId="0" builtinId="0"/>
    <cellStyle name="Обычный 2" xfId="1"/>
    <cellStyle name="Обычный_shabl_dod_prognoz" xfId="2"/>
    <cellStyle name="Примечание 2" xfId="24"/>
    <cellStyle name="Стиль 1" xfId="25"/>
  </cellStyles>
  <dxfs count="2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view="pageBreakPreview" topLeftCell="B37" zoomScale="60" zoomScaleNormal="100" workbookViewId="0">
      <selection activeCell="H19" sqref="H19"/>
    </sheetView>
  </sheetViews>
  <sheetFormatPr defaultRowHeight="12.75" x14ac:dyDescent="0.2"/>
  <cols>
    <col min="1" max="1" width="0" style="1" hidden="1" customWidth="1"/>
    <col min="2" max="3" width="12.42578125" style="16" customWidth="1"/>
    <col min="4" max="5" width="49.5703125" style="14" customWidth="1"/>
    <col min="6" max="6" width="15.7109375" style="16" customWidth="1"/>
    <col min="7" max="13" width="15.7109375" style="1" customWidth="1"/>
    <col min="14" max="257" width="9.140625" style="1"/>
    <col min="258" max="259" width="12.42578125" style="1" customWidth="1"/>
    <col min="260" max="261" width="49.5703125" style="1" customWidth="1"/>
    <col min="262" max="269" width="15.7109375" style="1" customWidth="1"/>
    <col min="270" max="513" width="9.140625" style="1"/>
    <col min="514" max="515" width="12.42578125" style="1" customWidth="1"/>
    <col min="516" max="517" width="49.5703125" style="1" customWidth="1"/>
    <col min="518" max="525" width="15.7109375" style="1" customWidth="1"/>
    <col min="526" max="769" width="9.140625" style="1"/>
    <col min="770" max="771" width="12.42578125" style="1" customWidth="1"/>
    <col min="772" max="773" width="49.5703125" style="1" customWidth="1"/>
    <col min="774" max="781" width="15.7109375" style="1" customWidth="1"/>
    <col min="782" max="1025" width="9.140625" style="1"/>
    <col min="1026" max="1027" width="12.42578125" style="1" customWidth="1"/>
    <col min="1028" max="1029" width="49.5703125" style="1" customWidth="1"/>
    <col min="1030" max="1037" width="15.7109375" style="1" customWidth="1"/>
    <col min="1038" max="1281" width="9.140625" style="1"/>
    <col min="1282" max="1283" width="12.42578125" style="1" customWidth="1"/>
    <col min="1284" max="1285" width="49.5703125" style="1" customWidth="1"/>
    <col min="1286" max="1293" width="15.7109375" style="1" customWidth="1"/>
    <col min="1294" max="1537" width="9.140625" style="1"/>
    <col min="1538" max="1539" width="12.42578125" style="1" customWidth="1"/>
    <col min="1540" max="1541" width="49.5703125" style="1" customWidth="1"/>
    <col min="1542" max="1549" width="15.7109375" style="1" customWidth="1"/>
    <col min="1550" max="1793" width="9.140625" style="1"/>
    <col min="1794" max="1795" width="12.42578125" style="1" customWidth="1"/>
    <col min="1796" max="1797" width="49.5703125" style="1" customWidth="1"/>
    <col min="1798" max="1805" width="15.7109375" style="1" customWidth="1"/>
    <col min="1806" max="2049" width="9.140625" style="1"/>
    <col min="2050" max="2051" width="12.42578125" style="1" customWidth="1"/>
    <col min="2052" max="2053" width="49.5703125" style="1" customWidth="1"/>
    <col min="2054" max="2061" width="15.7109375" style="1" customWidth="1"/>
    <col min="2062" max="2305" width="9.140625" style="1"/>
    <col min="2306" max="2307" width="12.42578125" style="1" customWidth="1"/>
    <col min="2308" max="2309" width="49.5703125" style="1" customWidth="1"/>
    <col min="2310" max="2317" width="15.7109375" style="1" customWidth="1"/>
    <col min="2318" max="2561" width="9.140625" style="1"/>
    <col min="2562" max="2563" width="12.42578125" style="1" customWidth="1"/>
    <col min="2564" max="2565" width="49.5703125" style="1" customWidth="1"/>
    <col min="2566" max="2573" width="15.7109375" style="1" customWidth="1"/>
    <col min="2574" max="2817" width="9.140625" style="1"/>
    <col min="2818" max="2819" width="12.42578125" style="1" customWidth="1"/>
    <col min="2820" max="2821" width="49.5703125" style="1" customWidth="1"/>
    <col min="2822" max="2829" width="15.7109375" style="1" customWidth="1"/>
    <col min="2830" max="3073" width="9.140625" style="1"/>
    <col min="3074" max="3075" width="12.42578125" style="1" customWidth="1"/>
    <col min="3076" max="3077" width="49.5703125" style="1" customWidth="1"/>
    <col min="3078" max="3085" width="15.7109375" style="1" customWidth="1"/>
    <col min="3086" max="3329" width="9.140625" style="1"/>
    <col min="3330" max="3331" width="12.42578125" style="1" customWidth="1"/>
    <col min="3332" max="3333" width="49.5703125" style="1" customWidth="1"/>
    <col min="3334" max="3341" width="15.7109375" style="1" customWidth="1"/>
    <col min="3342" max="3585" width="9.140625" style="1"/>
    <col min="3586" max="3587" width="12.42578125" style="1" customWidth="1"/>
    <col min="3588" max="3589" width="49.5703125" style="1" customWidth="1"/>
    <col min="3590" max="3597" width="15.7109375" style="1" customWidth="1"/>
    <col min="3598" max="3841" width="9.140625" style="1"/>
    <col min="3842" max="3843" width="12.42578125" style="1" customWidth="1"/>
    <col min="3844" max="3845" width="49.5703125" style="1" customWidth="1"/>
    <col min="3846" max="3853" width="15.7109375" style="1" customWidth="1"/>
    <col min="3854" max="4097" width="9.140625" style="1"/>
    <col min="4098" max="4099" width="12.42578125" style="1" customWidth="1"/>
    <col min="4100" max="4101" width="49.5703125" style="1" customWidth="1"/>
    <col min="4102" max="4109" width="15.7109375" style="1" customWidth="1"/>
    <col min="4110" max="4353" width="9.140625" style="1"/>
    <col min="4354" max="4355" width="12.42578125" style="1" customWidth="1"/>
    <col min="4356" max="4357" width="49.5703125" style="1" customWidth="1"/>
    <col min="4358" max="4365" width="15.7109375" style="1" customWidth="1"/>
    <col min="4366" max="4609" width="9.140625" style="1"/>
    <col min="4610" max="4611" width="12.42578125" style="1" customWidth="1"/>
    <col min="4612" max="4613" width="49.5703125" style="1" customWidth="1"/>
    <col min="4614" max="4621" width="15.7109375" style="1" customWidth="1"/>
    <col min="4622" max="4865" width="9.140625" style="1"/>
    <col min="4866" max="4867" width="12.42578125" style="1" customWidth="1"/>
    <col min="4868" max="4869" width="49.5703125" style="1" customWidth="1"/>
    <col min="4870" max="4877" width="15.7109375" style="1" customWidth="1"/>
    <col min="4878" max="5121" width="9.140625" style="1"/>
    <col min="5122" max="5123" width="12.42578125" style="1" customWidth="1"/>
    <col min="5124" max="5125" width="49.5703125" style="1" customWidth="1"/>
    <col min="5126" max="5133" width="15.7109375" style="1" customWidth="1"/>
    <col min="5134" max="5377" width="9.140625" style="1"/>
    <col min="5378" max="5379" width="12.42578125" style="1" customWidth="1"/>
    <col min="5380" max="5381" width="49.5703125" style="1" customWidth="1"/>
    <col min="5382" max="5389" width="15.7109375" style="1" customWidth="1"/>
    <col min="5390" max="5633" width="9.140625" style="1"/>
    <col min="5634" max="5635" width="12.42578125" style="1" customWidth="1"/>
    <col min="5636" max="5637" width="49.5703125" style="1" customWidth="1"/>
    <col min="5638" max="5645" width="15.7109375" style="1" customWidth="1"/>
    <col min="5646" max="5889" width="9.140625" style="1"/>
    <col min="5890" max="5891" width="12.42578125" style="1" customWidth="1"/>
    <col min="5892" max="5893" width="49.5703125" style="1" customWidth="1"/>
    <col min="5894" max="5901" width="15.7109375" style="1" customWidth="1"/>
    <col min="5902" max="6145" width="9.140625" style="1"/>
    <col min="6146" max="6147" width="12.42578125" style="1" customWidth="1"/>
    <col min="6148" max="6149" width="49.5703125" style="1" customWidth="1"/>
    <col min="6150" max="6157" width="15.7109375" style="1" customWidth="1"/>
    <col min="6158" max="6401" width="9.140625" style="1"/>
    <col min="6402" max="6403" width="12.42578125" style="1" customWidth="1"/>
    <col min="6404" max="6405" width="49.5703125" style="1" customWidth="1"/>
    <col min="6406" max="6413" width="15.7109375" style="1" customWidth="1"/>
    <col min="6414" max="6657" width="9.140625" style="1"/>
    <col min="6658" max="6659" width="12.42578125" style="1" customWidth="1"/>
    <col min="6660" max="6661" width="49.5703125" style="1" customWidth="1"/>
    <col min="6662" max="6669" width="15.7109375" style="1" customWidth="1"/>
    <col min="6670" max="6913" width="9.140625" style="1"/>
    <col min="6914" max="6915" width="12.42578125" style="1" customWidth="1"/>
    <col min="6916" max="6917" width="49.5703125" style="1" customWidth="1"/>
    <col min="6918" max="6925" width="15.7109375" style="1" customWidth="1"/>
    <col min="6926" max="7169" width="9.140625" style="1"/>
    <col min="7170" max="7171" width="12.42578125" style="1" customWidth="1"/>
    <col min="7172" max="7173" width="49.5703125" style="1" customWidth="1"/>
    <col min="7174" max="7181" width="15.7109375" style="1" customWidth="1"/>
    <col min="7182" max="7425" width="9.140625" style="1"/>
    <col min="7426" max="7427" width="12.42578125" style="1" customWidth="1"/>
    <col min="7428" max="7429" width="49.5703125" style="1" customWidth="1"/>
    <col min="7430" max="7437" width="15.7109375" style="1" customWidth="1"/>
    <col min="7438" max="7681" width="9.140625" style="1"/>
    <col min="7682" max="7683" width="12.42578125" style="1" customWidth="1"/>
    <col min="7684" max="7685" width="49.5703125" style="1" customWidth="1"/>
    <col min="7686" max="7693" width="15.7109375" style="1" customWidth="1"/>
    <col min="7694" max="7937" width="9.140625" style="1"/>
    <col min="7938" max="7939" width="12.42578125" style="1" customWidth="1"/>
    <col min="7940" max="7941" width="49.5703125" style="1" customWidth="1"/>
    <col min="7942" max="7949" width="15.7109375" style="1" customWidth="1"/>
    <col min="7950" max="8193" width="9.140625" style="1"/>
    <col min="8194" max="8195" width="12.42578125" style="1" customWidth="1"/>
    <col min="8196" max="8197" width="49.5703125" style="1" customWidth="1"/>
    <col min="8198" max="8205" width="15.7109375" style="1" customWidth="1"/>
    <col min="8206" max="8449" width="9.140625" style="1"/>
    <col min="8450" max="8451" width="12.42578125" style="1" customWidth="1"/>
    <col min="8452" max="8453" width="49.5703125" style="1" customWidth="1"/>
    <col min="8454" max="8461" width="15.7109375" style="1" customWidth="1"/>
    <col min="8462" max="8705" width="9.140625" style="1"/>
    <col min="8706" max="8707" width="12.42578125" style="1" customWidth="1"/>
    <col min="8708" max="8709" width="49.5703125" style="1" customWidth="1"/>
    <col min="8710" max="8717" width="15.7109375" style="1" customWidth="1"/>
    <col min="8718" max="8961" width="9.140625" style="1"/>
    <col min="8962" max="8963" width="12.42578125" style="1" customWidth="1"/>
    <col min="8964" max="8965" width="49.5703125" style="1" customWidth="1"/>
    <col min="8966" max="8973" width="15.7109375" style="1" customWidth="1"/>
    <col min="8974" max="9217" width="9.140625" style="1"/>
    <col min="9218" max="9219" width="12.42578125" style="1" customWidth="1"/>
    <col min="9220" max="9221" width="49.5703125" style="1" customWidth="1"/>
    <col min="9222" max="9229" width="15.7109375" style="1" customWidth="1"/>
    <col min="9230" max="9473" width="9.140625" style="1"/>
    <col min="9474" max="9475" width="12.42578125" style="1" customWidth="1"/>
    <col min="9476" max="9477" width="49.5703125" style="1" customWidth="1"/>
    <col min="9478" max="9485" width="15.7109375" style="1" customWidth="1"/>
    <col min="9486" max="9729" width="9.140625" style="1"/>
    <col min="9730" max="9731" width="12.42578125" style="1" customWidth="1"/>
    <col min="9732" max="9733" width="49.5703125" style="1" customWidth="1"/>
    <col min="9734" max="9741" width="15.7109375" style="1" customWidth="1"/>
    <col min="9742" max="9985" width="9.140625" style="1"/>
    <col min="9986" max="9987" width="12.42578125" style="1" customWidth="1"/>
    <col min="9988" max="9989" width="49.5703125" style="1" customWidth="1"/>
    <col min="9990" max="9997" width="15.7109375" style="1" customWidth="1"/>
    <col min="9998" max="10241" width="9.140625" style="1"/>
    <col min="10242" max="10243" width="12.42578125" style="1" customWidth="1"/>
    <col min="10244" max="10245" width="49.5703125" style="1" customWidth="1"/>
    <col min="10246" max="10253" width="15.7109375" style="1" customWidth="1"/>
    <col min="10254" max="10497" width="9.140625" style="1"/>
    <col min="10498" max="10499" width="12.42578125" style="1" customWidth="1"/>
    <col min="10500" max="10501" width="49.5703125" style="1" customWidth="1"/>
    <col min="10502" max="10509" width="15.7109375" style="1" customWidth="1"/>
    <col min="10510" max="10753" width="9.140625" style="1"/>
    <col min="10754" max="10755" width="12.42578125" style="1" customWidth="1"/>
    <col min="10756" max="10757" width="49.5703125" style="1" customWidth="1"/>
    <col min="10758" max="10765" width="15.7109375" style="1" customWidth="1"/>
    <col min="10766" max="11009" width="9.140625" style="1"/>
    <col min="11010" max="11011" width="12.42578125" style="1" customWidth="1"/>
    <col min="11012" max="11013" width="49.5703125" style="1" customWidth="1"/>
    <col min="11014" max="11021" width="15.7109375" style="1" customWidth="1"/>
    <col min="11022" max="11265" width="9.140625" style="1"/>
    <col min="11266" max="11267" width="12.42578125" style="1" customWidth="1"/>
    <col min="11268" max="11269" width="49.5703125" style="1" customWidth="1"/>
    <col min="11270" max="11277" width="15.7109375" style="1" customWidth="1"/>
    <col min="11278" max="11521" width="9.140625" style="1"/>
    <col min="11522" max="11523" width="12.42578125" style="1" customWidth="1"/>
    <col min="11524" max="11525" width="49.5703125" style="1" customWidth="1"/>
    <col min="11526" max="11533" width="15.7109375" style="1" customWidth="1"/>
    <col min="11534" max="11777" width="9.140625" style="1"/>
    <col min="11778" max="11779" width="12.42578125" style="1" customWidth="1"/>
    <col min="11780" max="11781" width="49.5703125" style="1" customWidth="1"/>
    <col min="11782" max="11789" width="15.7109375" style="1" customWidth="1"/>
    <col min="11790" max="12033" width="9.140625" style="1"/>
    <col min="12034" max="12035" width="12.42578125" style="1" customWidth="1"/>
    <col min="12036" max="12037" width="49.5703125" style="1" customWidth="1"/>
    <col min="12038" max="12045" width="15.7109375" style="1" customWidth="1"/>
    <col min="12046" max="12289" width="9.140625" style="1"/>
    <col min="12290" max="12291" width="12.42578125" style="1" customWidth="1"/>
    <col min="12292" max="12293" width="49.5703125" style="1" customWidth="1"/>
    <col min="12294" max="12301" width="15.7109375" style="1" customWidth="1"/>
    <col min="12302" max="12545" width="9.140625" style="1"/>
    <col min="12546" max="12547" width="12.42578125" style="1" customWidth="1"/>
    <col min="12548" max="12549" width="49.5703125" style="1" customWidth="1"/>
    <col min="12550" max="12557" width="15.7109375" style="1" customWidth="1"/>
    <col min="12558" max="12801" width="9.140625" style="1"/>
    <col min="12802" max="12803" width="12.42578125" style="1" customWidth="1"/>
    <col min="12804" max="12805" width="49.5703125" style="1" customWidth="1"/>
    <col min="12806" max="12813" width="15.7109375" style="1" customWidth="1"/>
    <col min="12814" max="13057" width="9.140625" style="1"/>
    <col min="13058" max="13059" width="12.42578125" style="1" customWidth="1"/>
    <col min="13060" max="13061" width="49.5703125" style="1" customWidth="1"/>
    <col min="13062" max="13069" width="15.7109375" style="1" customWidth="1"/>
    <col min="13070" max="13313" width="9.140625" style="1"/>
    <col min="13314" max="13315" width="12.42578125" style="1" customWidth="1"/>
    <col min="13316" max="13317" width="49.5703125" style="1" customWidth="1"/>
    <col min="13318" max="13325" width="15.7109375" style="1" customWidth="1"/>
    <col min="13326" max="13569" width="9.140625" style="1"/>
    <col min="13570" max="13571" width="12.42578125" style="1" customWidth="1"/>
    <col min="13572" max="13573" width="49.5703125" style="1" customWidth="1"/>
    <col min="13574" max="13581" width="15.7109375" style="1" customWidth="1"/>
    <col min="13582" max="13825" width="9.140625" style="1"/>
    <col min="13826" max="13827" width="12.42578125" style="1" customWidth="1"/>
    <col min="13828" max="13829" width="49.5703125" style="1" customWidth="1"/>
    <col min="13830" max="13837" width="15.7109375" style="1" customWidth="1"/>
    <col min="13838" max="14081" width="9.140625" style="1"/>
    <col min="14082" max="14083" width="12.42578125" style="1" customWidth="1"/>
    <col min="14084" max="14085" width="49.5703125" style="1" customWidth="1"/>
    <col min="14086" max="14093" width="15.7109375" style="1" customWidth="1"/>
    <col min="14094" max="14337" width="9.140625" style="1"/>
    <col min="14338" max="14339" width="12.42578125" style="1" customWidth="1"/>
    <col min="14340" max="14341" width="49.5703125" style="1" customWidth="1"/>
    <col min="14342" max="14349" width="15.7109375" style="1" customWidth="1"/>
    <col min="14350" max="14593" width="9.140625" style="1"/>
    <col min="14594" max="14595" width="12.42578125" style="1" customWidth="1"/>
    <col min="14596" max="14597" width="49.5703125" style="1" customWidth="1"/>
    <col min="14598" max="14605" width="15.7109375" style="1" customWidth="1"/>
    <col min="14606" max="14849" width="9.140625" style="1"/>
    <col min="14850" max="14851" width="12.42578125" style="1" customWidth="1"/>
    <col min="14852" max="14853" width="49.5703125" style="1" customWidth="1"/>
    <col min="14854" max="14861" width="15.7109375" style="1" customWidth="1"/>
    <col min="14862" max="15105" width="9.140625" style="1"/>
    <col min="15106" max="15107" width="12.42578125" style="1" customWidth="1"/>
    <col min="15108" max="15109" width="49.5703125" style="1" customWidth="1"/>
    <col min="15110" max="15117" width="15.7109375" style="1" customWidth="1"/>
    <col min="15118" max="15361" width="9.140625" style="1"/>
    <col min="15362" max="15363" width="12.42578125" style="1" customWidth="1"/>
    <col min="15364" max="15365" width="49.5703125" style="1" customWidth="1"/>
    <col min="15366" max="15373" width="15.7109375" style="1" customWidth="1"/>
    <col min="15374" max="15617" width="9.140625" style="1"/>
    <col min="15618" max="15619" width="12.42578125" style="1" customWidth="1"/>
    <col min="15620" max="15621" width="49.5703125" style="1" customWidth="1"/>
    <col min="15622" max="15629" width="15.7109375" style="1" customWidth="1"/>
    <col min="15630" max="15873" width="9.140625" style="1"/>
    <col min="15874" max="15875" width="12.42578125" style="1" customWidth="1"/>
    <col min="15876" max="15877" width="49.5703125" style="1" customWidth="1"/>
    <col min="15878" max="15885" width="15.7109375" style="1" customWidth="1"/>
    <col min="15886" max="16129" width="9.140625" style="1"/>
    <col min="16130" max="16131" width="12.42578125" style="1" customWidth="1"/>
    <col min="16132" max="16133" width="49.5703125" style="1" customWidth="1"/>
    <col min="16134" max="16141" width="15.7109375" style="1" customWidth="1"/>
    <col min="16142" max="16384" width="9.140625" style="1"/>
  </cols>
  <sheetData>
    <row r="1" spans="1:14" x14ac:dyDescent="0.2">
      <c r="B1" s="3"/>
      <c r="C1" s="3"/>
      <c r="D1" s="12"/>
      <c r="E1" s="12"/>
      <c r="F1" s="3"/>
      <c r="G1" s="3"/>
      <c r="H1" s="3"/>
      <c r="I1" s="3"/>
      <c r="J1" s="3"/>
      <c r="K1" s="3"/>
      <c r="L1" s="57" t="s">
        <v>0</v>
      </c>
      <c r="M1" s="57"/>
    </row>
    <row r="2" spans="1:14" x14ac:dyDescent="0.2">
      <c r="B2" s="3"/>
      <c r="C2" s="3"/>
      <c r="D2" s="12"/>
      <c r="E2" s="12"/>
      <c r="F2" s="3"/>
      <c r="G2" s="3"/>
      <c r="H2" s="3"/>
      <c r="I2" s="3"/>
      <c r="J2" s="3"/>
      <c r="K2" s="3"/>
      <c r="L2" s="53" t="s">
        <v>86</v>
      </c>
      <c r="M2" s="53"/>
    </row>
    <row r="3" spans="1:14" x14ac:dyDescent="0.2">
      <c r="B3" s="3"/>
      <c r="C3" s="3"/>
      <c r="D3" s="12"/>
      <c r="E3" s="12"/>
      <c r="F3" s="3"/>
      <c r="G3" s="3"/>
      <c r="H3" s="3"/>
      <c r="I3" s="3"/>
      <c r="J3" s="3"/>
      <c r="K3" s="3"/>
      <c r="L3" s="53" t="s">
        <v>87</v>
      </c>
      <c r="M3" s="53"/>
    </row>
    <row r="4" spans="1:14" x14ac:dyDescent="0.2">
      <c r="B4" s="3"/>
      <c r="C4" s="3"/>
      <c r="D4" s="12"/>
      <c r="E4" s="12"/>
      <c r="F4" s="3"/>
      <c r="G4" s="3"/>
      <c r="H4" s="3"/>
      <c r="I4" s="3"/>
      <c r="J4" s="3"/>
      <c r="K4" s="3"/>
      <c r="L4" s="57"/>
      <c r="M4" s="57"/>
    </row>
    <row r="5" spans="1:14" x14ac:dyDescent="0.2">
      <c r="B5" s="15"/>
      <c r="C5" s="3"/>
      <c r="D5" s="12"/>
      <c r="E5" s="12"/>
      <c r="F5" s="3"/>
      <c r="G5" s="3"/>
      <c r="H5" s="3"/>
      <c r="I5" s="3"/>
      <c r="J5" s="3"/>
      <c r="K5" s="3"/>
      <c r="L5" s="3"/>
      <c r="M5" s="2"/>
    </row>
    <row r="6" spans="1:14" ht="15.75" x14ac:dyDescent="0.2">
      <c r="B6" s="58" t="s">
        <v>88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x14ac:dyDescent="0.2">
      <c r="B7" s="17" t="s">
        <v>16</v>
      </c>
      <c r="C7" s="3"/>
      <c r="D7" s="12"/>
      <c r="E7" s="12"/>
      <c r="F7" s="3"/>
      <c r="G7" s="3"/>
      <c r="H7" s="3"/>
      <c r="I7" s="3"/>
      <c r="J7" s="3"/>
      <c r="K7" s="3"/>
      <c r="L7" s="3"/>
      <c r="M7" s="2"/>
    </row>
    <row r="8" spans="1:14" x14ac:dyDescent="0.2">
      <c r="B8" s="18" t="s">
        <v>1</v>
      </c>
      <c r="C8" s="3"/>
      <c r="D8" s="12"/>
      <c r="E8" s="12"/>
      <c r="F8" s="3"/>
      <c r="G8" s="3"/>
      <c r="H8" s="3"/>
      <c r="I8" s="3"/>
      <c r="J8" s="3"/>
      <c r="K8" s="3"/>
      <c r="L8" s="3"/>
      <c r="M8" s="2"/>
    </row>
    <row r="9" spans="1:14" x14ac:dyDescent="0.2">
      <c r="B9" s="3"/>
      <c r="C9" s="3"/>
      <c r="D9" s="12"/>
      <c r="E9" s="12"/>
      <c r="F9" s="3"/>
      <c r="G9" s="3"/>
      <c r="H9" s="3"/>
      <c r="I9" s="3"/>
      <c r="J9" s="3"/>
      <c r="K9" s="3"/>
      <c r="L9" s="3"/>
      <c r="M9" s="4" t="s">
        <v>2</v>
      </c>
    </row>
    <row r="10" spans="1:14" ht="92.25" customHeight="1" x14ac:dyDescent="0.2">
      <c r="B10" s="19" t="s">
        <v>3</v>
      </c>
      <c r="C10" s="19" t="s">
        <v>4</v>
      </c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13</v>
      </c>
      <c r="M10" s="19" t="s">
        <v>25</v>
      </c>
    </row>
    <row r="11" spans="1:14" x14ac:dyDescent="0.2"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</row>
    <row r="12" spans="1:14" x14ac:dyDescent="0.2">
      <c r="A12" s="8">
        <v>1</v>
      </c>
      <c r="B12" s="10" t="s">
        <v>18</v>
      </c>
      <c r="C12" s="10"/>
      <c r="D12" s="13" t="s">
        <v>19</v>
      </c>
      <c r="E12" s="13"/>
      <c r="F12" s="11"/>
      <c r="G12" s="9"/>
      <c r="H12" s="9"/>
      <c r="I12" s="9"/>
      <c r="J12" s="9"/>
      <c r="K12" s="9"/>
      <c r="L12" s="9">
        <v>1000000</v>
      </c>
      <c r="M12" s="9">
        <v>100</v>
      </c>
      <c r="N12" s="7"/>
    </row>
    <row r="13" spans="1:14" x14ac:dyDescent="0.2">
      <c r="A13" s="8"/>
      <c r="B13" s="21" t="s">
        <v>26</v>
      </c>
      <c r="C13" s="23"/>
      <c r="D13" s="24" t="s">
        <v>19</v>
      </c>
      <c r="E13" s="24"/>
      <c r="F13" s="25"/>
      <c r="G13" s="48">
        <f>G14</f>
        <v>201228</v>
      </c>
      <c r="H13" s="48">
        <f>H14</f>
        <v>145123</v>
      </c>
      <c r="I13" s="48">
        <f>I14</f>
        <v>1878166</v>
      </c>
      <c r="J13" s="49"/>
      <c r="K13" s="49"/>
      <c r="L13" s="49"/>
      <c r="M13" s="49"/>
      <c r="N13" s="7"/>
    </row>
    <row r="14" spans="1:14" x14ac:dyDescent="0.2">
      <c r="A14" s="8"/>
      <c r="B14" s="22" t="s">
        <v>27</v>
      </c>
      <c r="C14" s="23"/>
      <c r="D14" s="24" t="s">
        <v>19</v>
      </c>
      <c r="E14" s="24"/>
      <c r="F14" s="25"/>
      <c r="G14" s="48">
        <f>G15+G16+G18+G19+G27</f>
        <v>201228</v>
      </c>
      <c r="H14" s="48">
        <f>H15+H16+H18+H19+H27</f>
        <v>145123</v>
      </c>
      <c r="I14" s="48">
        <f>I15+I16+I18+I19+I27+I20+I21+I22+I23+I24+I25+I26+I17</f>
        <v>1878166</v>
      </c>
      <c r="J14" s="49"/>
      <c r="K14" s="49"/>
      <c r="L14" s="49"/>
      <c r="M14" s="49"/>
      <c r="N14" s="7"/>
    </row>
    <row r="15" spans="1:14" ht="25.5" x14ac:dyDescent="0.2">
      <c r="A15" s="8"/>
      <c r="B15" s="27" t="s">
        <v>28</v>
      </c>
      <c r="C15" s="27" t="s">
        <v>29</v>
      </c>
      <c r="D15" s="28" t="s">
        <v>32</v>
      </c>
      <c r="E15" s="50" t="s">
        <v>33</v>
      </c>
      <c r="F15" s="30">
        <v>2020</v>
      </c>
      <c r="G15" s="26">
        <v>150000</v>
      </c>
      <c r="H15" s="49">
        <v>122741</v>
      </c>
      <c r="I15" s="49"/>
      <c r="J15" s="49"/>
      <c r="K15" s="49"/>
      <c r="L15" s="49"/>
      <c r="M15" s="49">
        <v>100</v>
      </c>
      <c r="N15" s="7"/>
    </row>
    <row r="16" spans="1:14" ht="25.5" x14ac:dyDescent="0.2">
      <c r="A16" s="8"/>
      <c r="B16" s="31" t="s">
        <v>30</v>
      </c>
      <c r="C16" s="32">
        <v>7322</v>
      </c>
      <c r="D16" s="33" t="s">
        <v>31</v>
      </c>
      <c r="E16" s="50" t="s">
        <v>34</v>
      </c>
      <c r="F16" s="30">
        <v>2021</v>
      </c>
      <c r="G16" s="26">
        <v>10302</v>
      </c>
      <c r="H16" s="49"/>
      <c r="I16" s="49">
        <v>10302</v>
      </c>
      <c r="J16" s="49"/>
      <c r="K16" s="49"/>
      <c r="L16" s="49"/>
      <c r="M16" s="49">
        <v>100</v>
      </c>
      <c r="N16" s="7"/>
    </row>
    <row r="17" spans="1:14" x14ac:dyDescent="0.2">
      <c r="A17" s="8"/>
      <c r="B17" s="31"/>
      <c r="C17" s="32"/>
      <c r="D17" s="33"/>
      <c r="E17" s="51" t="s">
        <v>64</v>
      </c>
      <c r="F17" s="30" t="s">
        <v>55</v>
      </c>
      <c r="G17" s="26">
        <v>831247</v>
      </c>
      <c r="H17" s="49"/>
      <c r="I17" s="49">
        <v>52870</v>
      </c>
      <c r="J17" s="49"/>
      <c r="K17" s="49"/>
      <c r="L17" s="49"/>
      <c r="M17" s="49">
        <v>100</v>
      </c>
      <c r="N17" s="7"/>
    </row>
    <row r="18" spans="1:14" ht="38.25" x14ac:dyDescent="0.2">
      <c r="A18" s="8"/>
      <c r="B18" s="32" t="s">
        <v>35</v>
      </c>
      <c r="C18" s="32" t="s">
        <v>36</v>
      </c>
      <c r="D18" s="33" t="s">
        <v>37</v>
      </c>
      <c r="E18" s="50" t="s">
        <v>38</v>
      </c>
      <c r="F18" s="30">
        <v>2020</v>
      </c>
      <c r="G18" s="26">
        <v>15382</v>
      </c>
      <c r="H18" s="49">
        <v>15382</v>
      </c>
      <c r="I18" s="49"/>
      <c r="J18" s="49"/>
      <c r="K18" s="49"/>
      <c r="L18" s="49"/>
      <c r="M18" s="49">
        <v>100</v>
      </c>
      <c r="N18" s="7"/>
    </row>
    <row r="19" spans="1:14" ht="38.25" x14ac:dyDescent="0.2">
      <c r="A19" s="8"/>
      <c r="B19" s="32"/>
      <c r="C19" s="32"/>
      <c r="D19" s="34"/>
      <c r="E19" s="50" t="s">
        <v>39</v>
      </c>
      <c r="F19" s="35">
        <v>2021</v>
      </c>
      <c r="G19" s="49">
        <v>18544</v>
      </c>
      <c r="H19" s="49"/>
      <c r="I19" s="49">
        <v>18544</v>
      </c>
      <c r="J19" s="49"/>
      <c r="K19" s="49"/>
      <c r="L19" s="49"/>
      <c r="M19" s="49">
        <v>100</v>
      </c>
      <c r="N19" s="7"/>
    </row>
    <row r="20" spans="1:14" ht="62.25" customHeight="1" x14ac:dyDescent="0.2">
      <c r="A20" s="8"/>
      <c r="B20" s="32"/>
      <c r="C20" s="32"/>
      <c r="D20" s="34"/>
      <c r="E20" s="51" t="s">
        <v>66</v>
      </c>
      <c r="F20" s="30">
        <v>2021</v>
      </c>
      <c r="G20" s="26">
        <v>49000</v>
      </c>
      <c r="H20" s="49"/>
      <c r="I20" s="49">
        <v>49000</v>
      </c>
      <c r="J20" s="49"/>
      <c r="K20" s="49"/>
      <c r="L20" s="49"/>
      <c r="M20" s="49">
        <v>100</v>
      </c>
      <c r="N20" s="7"/>
    </row>
    <row r="21" spans="1:14" ht="25.5" x14ac:dyDescent="0.2">
      <c r="A21" s="8"/>
      <c r="B21" s="32"/>
      <c r="C21" s="32"/>
      <c r="D21" s="34"/>
      <c r="E21" s="51" t="s">
        <v>65</v>
      </c>
      <c r="F21" s="30">
        <v>2021</v>
      </c>
      <c r="G21" s="26">
        <v>150000</v>
      </c>
      <c r="H21" s="49"/>
      <c r="I21" s="49">
        <v>150000</v>
      </c>
      <c r="J21" s="49"/>
      <c r="K21" s="49"/>
      <c r="L21" s="49"/>
      <c r="M21" s="49">
        <v>100</v>
      </c>
      <c r="N21" s="7"/>
    </row>
    <row r="22" spans="1:14" ht="25.5" x14ac:dyDescent="0.2">
      <c r="A22" s="8"/>
      <c r="B22" s="32"/>
      <c r="C22" s="32"/>
      <c r="D22" s="34"/>
      <c r="E22" s="51" t="s">
        <v>67</v>
      </c>
      <c r="F22" s="30">
        <v>2021</v>
      </c>
      <c r="G22" s="26">
        <v>76000</v>
      </c>
      <c r="H22" s="49"/>
      <c r="I22" s="49">
        <v>76000</v>
      </c>
      <c r="J22" s="49"/>
      <c r="K22" s="49"/>
      <c r="L22" s="49"/>
      <c r="M22" s="49">
        <v>100</v>
      </c>
      <c r="N22" s="7"/>
    </row>
    <row r="23" spans="1:14" ht="38.25" x14ac:dyDescent="0.2">
      <c r="A23" s="8"/>
      <c r="B23" s="32"/>
      <c r="C23" s="32"/>
      <c r="D23" s="34"/>
      <c r="E23" s="51" t="s">
        <v>68</v>
      </c>
      <c r="F23" s="30">
        <v>2021</v>
      </c>
      <c r="G23" s="26">
        <v>129800</v>
      </c>
      <c r="H23" s="49"/>
      <c r="I23" s="49">
        <v>129800</v>
      </c>
      <c r="J23" s="49"/>
      <c r="K23" s="49"/>
      <c r="L23" s="49"/>
      <c r="M23" s="49">
        <v>100</v>
      </c>
      <c r="N23" s="7"/>
    </row>
    <row r="24" spans="1:14" ht="38.25" x14ac:dyDescent="0.2">
      <c r="A24" s="8"/>
      <c r="B24" s="36" t="s">
        <v>20</v>
      </c>
      <c r="C24" s="36" t="s">
        <v>21</v>
      </c>
      <c r="D24" s="34" t="s">
        <v>22</v>
      </c>
      <c r="E24" s="24" t="s">
        <v>69</v>
      </c>
      <c r="F24" s="47" t="s">
        <v>70</v>
      </c>
      <c r="G24" s="26"/>
      <c r="H24" s="49"/>
      <c r="I24" s="49">
        <v>734650</v>
      </c>
      <c r="J24" s="49"/>
      <c r="K24" s="49"/>
      <c r="L24" s="49">
        <v>1000000</v>
      </c>
      <c r="M24" s="49">
        <v>100</v>
      </c>
      <c r="N24" s="7"/>
    </row>
    <row r="25" spans="1:14" ht="76.5" customHeight="1" x14ac:dyDescent="0.2">
      <c r="A25" s="8"/>
      <c r="B25" s="32" t="s">
        <v>71</v>
      </c>
      <c r="C25" s="32">
        <v>7363</v>
      </c>
      <c r="D25" s="33" t="s">
        <v>72</v>
      </c>
      <c r="E25" s="50" t="s">
        <v>73</v>
      </c>
      <c r="F25" s="30">
        <v>2021</v>
      </c>
      <c r="G25" s="26">
        <v>400000</v>
      </c>
      <c r="H25" s="49"/>
      <c r="I25" s="49">
        <v>400000</v>
      </c>
      <c r="J25" s="49"/>
      <c r="K25" s="49"/>
      <c r="L25" s="49"/>
      <c r="M25" s="49">
        <v>100</v>
      </c>
      <c r="N25" s="7"/>
    </row>
    <row r="26" spans="1:14" ht="77.25" customHeight="1" x14ac:dyDescent="0.2">
      <c r="A26" s="8"/>
      <c r="B26" s="36"/>
      <c r="C26" s="36"/>
      <c r="D26" s="34"/>
      <c r="E26" s="50" t="s">
        <v>74</v>
      </c>
      <c r="F26" s="30">
        <v>2021</v>
      </c>
      <c r="G26" s="26">
        <v>250000</v>
      </c>
      <c r="H26" s="49"/>
      <c r="I26" s="49">
        <v>250000</v>
      </c>
      <c r="J26" s="49"/>
      <c r="K26" s="49"/>
      <c r="L26" s="49"/>
      <c r="M26" s="49">
        <v>100</v>
      </c>
      <c r="N26" s="7"/>
    </row>
    <row r="27" spans="1:14" ht="25.5" x14ac:dyDescent="0.2">
      <c r="A27" s="8"/>
      <c r="B27" s="37" t="s">
        <v>40</v>
      </c>
      <c r="C27" s="37" t="s">
        <v>41</v>
      </c>
      <c r="D27" s="33" t="s">
        <v>42</v>
      </c>
      <c r="E27" s="50" t="s">
        <v>43</v>
      </c>
      <c r="F27" s="30">
        <v>2020</v>
      </c>
      <c r="G27" s="26">
        <v>7000</v>
      </c>
      <c r="H27" s="49">
        <v>7000</v>
      </c>
      <c r="I27" s="49">
        <v>7000</v>
      </c>
      <c r="J27" s="49"/>
      <c r="K27" s="49"/>
      <c r="L27" s="49"/>
      <c r="M27" s="49">
        <v>100</v>
      </c>
      <c r="N27" s="7"/>
    </row>
    <row r="28" spans="1:14" ht="25.5" x14ac:dyDescent="0.2">
      <c r="A28" s="8"/>
      <c r="B28" s="38" t="s">
        <v>44</v>
      </c>
      <c r="C28" s="38"/>
      <c r="D28" s="31"/>
      <c r="E28" s="52" t="s">
        <v>45</v>
      </c>
      <c r="F28" s="40"/>
      <c r="G28" s="48">
        <f>G29</f>
        <v>7053500</v>
      </c>
      <c r="H28" s="48">
        <f>H29</f>
        <v>2324993</v>
      </c>
      <c r="I28" s="48">
        <f>I29</f>
        <v>2229841</v>
      </c>
      <c r="J28" s="49"/>
      <c r="K28" s="49"/>
      <c r="L28" s="49"/>
      <c r="M28" s="49"/>
      <c r="N28" s="7"/>
    </row>
    <row r="29" spans="1:14" ht="25.5" x14ac:dyDescent="0.2">
      <c r="A29" s="8"/>
      <c r="B29" s="38" t="s">
        <v>46</v>
      </c>
      <c r="C29" s="38"/>
      <c r="D29" s="31"/>
      <c r="E29" s="52" t="s">
        <v>45</v>
      </c>
      <c r="F29" s="40"/>
      <c r="G29" s="48">
        <f>G34+G35+G36+G37+G38+G39</f>
        <v>7053500</v>
      </c>
      <c r="H29" s="48">
        <f>H34+H35+H36+H37+H38+H39</f>
        <v>2324993</v>
      </c>
      <c r="I29" s="49">
        <f>I30+I31+I32+I33+I34+I35+I36+I37+I38+I39+I40+I41</f>
        <v>2229841</v>
      </c>
      <c r="J29" s="49"/>
      <c r="K29" s="49"/>
      <c r="L29" s="49"/>
      <c r="M29" s="49"/>
      <c r="N29" s="7"/>
    </row>
    <row r="30" spans="1:14" ht="63.75" x14ac:dyDescent="0.2">
      <c r="A30" s="8"/>
      <c r="B30" s="41" t="s">
        <v>75</v>
      </c>
      <c r="C30" s="32">
        <v>1061</v>
      </c>
      <c r="D30" s="42" t="s">
        <v>76</v>
      </c>
      <c r="E30" s="50" t="s">
        <v>54</v>
      </c>
      <c r="F30" s="30">
        <v>2021</v>
      </c>
      <c r="G30" s="26">
        <v>429908</v>
      </c>
      <c r="H30" s="48"/>
      <c r="I30" s="49">
        <v>429908</v>
      </c>
      <c r="J30" s="49"/>
      <c r="K30" s="49"/>
      <c r="L30" s="49"/>
      <c r="M30" s="49">
        <v>100</v>
      </c>
      <c r="N30" s="7"/>
    </row>
    <row r="31" spans="1:14" ht="51" x14ac:dyDescent="0.2">
      <c r="A31" s="8"/>
      <c r="B31" s="38"/>
      <c r="C31" s="38"/>
      <c r="D31" s="31"/>
      <c r="E31" s="50" t="s">
        <v>77</v>
      </c>
      <c r="F31" s="30">
        <v>2021</v>
      </c>
      <c r="G31" s="26">
        <v>7000</v>
      </c>
      <c r="H31" s="48"/>
      <c r="I31" s="49">
        <v>7000</v>
      </c>
      <c r="J31" s="49"/>
      <c r="K31" s="49"/>
      <c r="L31" s="49"/>
      <c r="M31" s="49">
        <v>100</v>
      </c>
      <c r="N31" s="7"/>
    </row>
    <row r="32" spans="1:14" ht="51" x14ac:dyDescent="0.2">
      <c r="A32" s="8"/>
      <c r="B32" s="38"/>
      <c r="C32" s="38"/>
      <c r="D32" s="31"/>
      <c r="E32" s="50" t="s">
        <v>78</v>
      </c>
      <c r="F32" s="30">
        <v>2021</v>
      </c>
      <c r="G32" s="26">
        <v>1315284</v>
      </c>
      <c r="H32" s="48"/>
      <c r="I32" s="49">
        <v>1315284</v>
      </c>
      <c r="J32" s="49"/>
      <c r="K32" s="49"/>
      <c r="L32" s="49"/>
      <c r="M32" s="49">
        <v>100</v>
      </c>
      <c r="N32" s="7"/>
    </row>
    <row r="33" spans="1:14" ht="76.5" x14ac:dyDescent="0.2">
      <c r="A33" s="8"/>
      <c r="B33" s="38" t="s">
        <v>79</v>
      </c>
      <c r="C33" s="43" t="s">
        <v>80</v>
      </c>
      <c r="D33" s="44" t="s">
        <v>81</v>
      </c>
      <c r="E33" s="50" t="s">
        <v>50</v>
      </c>
      <c r="F33" s="30" t="s">
        <v>55</v>
      </c>
      <c r="G33" s="26">
        <v>3679106</v>
      </c>
      <c r="H33" s="48"/>
      <c r="I33" s="49">
        <v>193649</v>
      </c>
      <c r="J33" s="49"/>
      <c r="K33" s="49"/>
      <c r="L33" s="49"/>
      <c r="M33" s="49">
        <v>100</v>
      </c>
      <c r="N33" s="7"/>
    </row>
    <row r="34" spans="1:14" ht="25.5" x14ac:dyDescent="0.2">
      <c r="A34" s="8"/>
      <c r="B34" s="32" t="s">
        <v>47</v>
      </c>
      <c r="C34" s="32">
        <v>7321</v>
      </c>
      <c r="D34" s="29" t="s">
        <v>48</v>
      </c>
      <c r="E34" s="50" t="s">
        <v>49</v>
      </c>
      <c r="F34" s="30">
        <v>2020</v>
      </c>
      <c r="G34" s="26">
        <v>29091</v>
      </c>
      <c r="H34" s="49">
        <v>29091</v>
      </c>
      <c r="I34" s="49"/>
      <c r="J34" s="49"/>
      <c r="K34" s="49"/>
      <c r="L34" s="49"/>
      <c r="M34" s="49">
        <v>100</v>
      </c>
      <c r="N34" s="7"/>
    </row>
    <row r="35" spans="1:14" ht="63.75" x14ac:dyDescent="0.2">
      <c r="A35" s="8"/>
      <c r="B35" s="38"/>
      <c r="C35" s="38"/>
      <c r="D35" s="31"/>
      <c r="E35" s="50" t="s">
        <v>50</v>
      </c>
      <c r="F35" s="30" t="s">
        <v>55</v>
      </c>
      <c r="G35" s="26">
        <v>3679106</v>
      </c>
      <c r="H35" s="49">
        <v>662550</v>
      </c>
      <c r="I35" s="49"/>
      <c r="J35" s="49"/>
      <c r="K35" s="49"/>
      <c r="L35" s="49"/>
      <c r="M35" s="49">
        <v>100</v>
      </c>
      <c r="N35" s="7"/>
    </row>
    <row r="36" spans="1:14" ht="51" x14ac:dyDescent="0.2">
      <c r="A36" s="8"/>
      <c r="B36" s="38"/>
      <c r="C36" s="38"/>
      <c r="D36" s="31"/>
      <c r="E36" s="50" t="s">
        <v>51</v>
      </c>
      <c r="F36" s="30" t="s">
        <v>56</v>
      </c>
      <c r="G36" s="26">
        <v>1999813</v>
      </c>
      <c r="H36" s="49">
        <v>737770</v>
      </c>
      <c r="I36" s="49"/>
      <c r="J36" s="49"/>
      <c r="K36" s="49"/>
      <c r="L36" s="49"/>
      <c r="M36" s="49">
        <v>100</v>
      </c>
      <c r="N36" s="7"/>
    </row>
    <row r="37" spans="1:14" ht="25.5" x14ac:dyDescent="0.2">
      <c r="A37" s="8"/>
      <c r="B37" s="38"/>
      <c r="C37" s="38"/>
      <c r="D37" s="31"/>
      <c r="E37" s="50" t="s">
        <v>52</v>
      </c>
      <c r="F37" s="30">
        <v>2020</v>
      </c>
      <c r="G37" s="26">
        <v>607791</v>
      </c>
      <c r="H37" s="49">
        <v>607791</v>
      </c>
      <c r="I37" s="49"/>
      <c r="J37" s="49"/>
      <c r="K37" s="49"/>
      <c r="L37" s="49"/>
      <c r="M37" s="49">
        <v>100</v>
      </c>
      <c r="N37" s="7"/>
    </row>
    <row r="38" spans="1:14" ht="25.5" x14ac:dyDescent="0.2">
      <c r="A38" s="8"/>
      <c r="B38" s="38"/>
      <c r="C38" s="38"/>
      <c r="D38" s="31"/>
      <c r="E38" s="50" t="s">
        <v>53</v>
      </c>
      <c r="F38" s="30">
        <v>2020</v>
      </c>
      <c r="G38" s="26">
        <v>267791</v>
      </c>
      <c r="H38" s="49">
        <v>267791</v>
      </c>
      <c r="I38" s="49"/>
      <c r="J38" s="49"/>
      <c r="K38" s="49"/>
      <c r="L38" s="49"/>
      <c r="M38" s="49">
        <v>100</v>
      </c>
      <c r="N38" s="7"/>
    </row>
    <row r="39" spans="1:14" ht="63.75" x14ac:dyDescent="0.2">
      <c r="A39" s="8"/>
      <c r="B39" s="38"/>
      <c r="C39" s="38"/>
      <c r="D39" s="31"/>
      <c r="E39" s="50" t="s">
        <v>54</v>
      </c>
      <c r="F39" s="30" t="s">
        <v>57</v>
      </c>
      <c r="G39" s="26">
        <v>469908</v>
      </c>
      <c r="H39" s="49">
        <v>20000</v>
      </c>
      <c r="I39" s="49"/>
      <c r="J39" s="49"/>
      <c r="K39" s="49"/>
      <c r="L39" s="49"/>
      <c r="M39" s="49">
        <v>100</v>
      </c>
      <c r="N39" s="7"/>
    </row>
    <row r="40" spans="1:14" ht="52.5" customHeight="1" x14ac:dyDescent="0.2">
      <c r="A40" s="8"/>
      <c r="B40" s="38"/>
      <c r="C40" s="38"/>
      <c r="D40" s="31"/>
      <c r="E40" s="50" t="s">
        <v>82</v>
      </c>
      <c r="F40" s="30">
        <v>2021</v>
      </c>
      <c r="G40" s="26">
        <v>34000</v>
      </c>
      <c r="H40" s="49"/>
      <c r="I40" s="49">
        <v>34000</v>
      </c>
      <c r="J40" s="49"/>
      <c r="K40" s="49"/>
      <c r="L40" s="49"/>
      <c r="M40" s="49">
        <v>100</v>
      </c>
      <c r="N40" s="7"/>
    </row>
    <row r="41" spans="1:14" ht="52.5" customHeight="1" x14ac:dyDescent="0.2">
      <c r="A41" s="8"/>
      <c r="B41" s="32" t="s">
        <v>71</v>
      </c>
      <c r="C41" s="32">
        <v>7363</v>
      </c>
      <c r="D41" s="33" t="s">
        <v>83</v>
      </c>
      <c r="E41" s="50" t="s">
        <v>84</v>
      </c>
      <c r="F41" s="30">
        <v>2021</v>
      </c>
      <c r="G41" s="26">
        <v>250000</v>
      </c>
      <c r="H41" s="49"/>
      <c r="I41" s="49">
        <v>250000</v>
      </c>
      <c r="J41" s="49"/>
      <c r="K41" s="49"/>
      <c r="L41" s="49"/>
      <c r="M41" s="49">
        <v>100</v>
      </c>
      <c r="N41" s="7"/>
    </row>
    <row r="42" spans="1:14" ht="13.5" customHeight="1" x14ac:dyDescent="0.2">
      <c r="A42" s="8"/>
      <c r="B42" s="38"/>
      <c r="C42" s="38"/>
      <c r="D42" s="31"/>
      <c r="E42" s="50"/>
      <c r="F42" s="30"/>
      <c r="G42" s="26"/>
      <c r="H42" s="49"/>
      <c r="I42" s="49"/>
      <c r="J42" s="49"/>
      <c r="K42" s="49"/>
      <c r="L42" s="49"/>
      <c r="M42" s="49">
        <v>100</v>
      </c>
      <c r="N42" s="7"/>
    </row>
    <row r="43" spans="1:14" ht="25.5" x14ac:dyDescent="0.2">
      <c r="A43" s="8"/>
      <c r="B43" s="45" t="s">
        <v>58</v>
      </c>
      <c r="C43" s="38"/>
      <c r="D43" s="39" t="s">
        <v>60</v>
      </c>
      <c r="E43" s="52"/>
      <c r="F43" s="40"/>
      <c r="G43" s="48">
        <f>G44</f>
        <v>2229807</v>
      </c>
      <c r="H43" s="48">
        <f>H44</f>
        <v>26856</v>
      </c>
      <c r="I43" s="48">
        <f>I44</f>
        <v>346465</v>
      </c>
      <c r="J43" s="49"/>
      <c r="K43" s="49"/>
      <c r="L43" s="49"/>
      <c r="M43" s="49"/>
      <c r="N43" s="7"/>
    </row>
    <row r="44" spans="1:14" ht="25.5" x14ac:dyDescent="0.2">
      <c r="A44" s="8"/>
      <c r="B44" s="45" t="s">
        <v>59</v>
      </c>
      <c r="C44" s="38"/>
      <c r="D44" s="39" t="s">
        <v>60</v>
      </c>
      <c r="E44" s="52"/>
      <c r="F44" s="40"/>
      <c r="G44" s="48">
        <f>G45+G46</f>
        <v>2229807</v>
      </c>
      <c r="H44" s="48">
        <f>H45+H46</f>
        <v>26856</v>
      </c>
      <c r="I44" s="48">
        <f>I45+I46</f>
        <v>346465</v>
      </c>
      <c r="J44" s="49"/>
      <c r="K44" s="49"/>
      <c r="L44" s="49"/>
      <c r="M44" s="49"/>
      <c r="N44" s="7"/>
    </row>
    <row r="45" spans="1:14" ht="25.5" x14ac:dyDescent="0.2">
      <c r="A45" s="8"/>
      <c r="B45" s="46">
        <v>1017324</v>
      </c>
      <c r="C45" s="32">
        <v>7324</v>
      </c>
      <c r="D45" s="33" t="s">
        <v>61</v>
      </c>
      <c r="E45" s="50" t="s">
        <v>62</v>
      </c>
      <c r="F45" s="30" t="s">
        <v>55</v>
      </c>
      <c r="G45" s="26">
        <v>1982855</v>
      </c>
      <c r="H45" s="49">
        <v>26856</v>
      </c>
      <c r="I45" s="49">
        <v>99513</v>
      </c>
      <c r="J45" s="49"/>
      <c r="K45" s="49"/>
      <c r="L45" s="49"/>
      <c r="M45" s="49">
        <v>100</v>
      </c>
      <c r="N45" s="7"/>
    </row>
    <row r="46" spans="1:14" ht="38.25" x14ac:dyDescent="0.2">
      <c r="A46" s="8"/>
      <c r="B46" s="36"/>
      <c r="C46" s="36"/>
      <c r="D46" s="34"/>
      <c r="E46" s="50" t="s">
        <v>63</v>
      </c>
      <c r="F46" s="30">
        <v>2021</v>
      </c>
      <c r="G46" s="26">
        <v>246952</v>
      </c>
      <c r="H46" s="49"/>
      <c r="I46" s="49">
        <v>246952</v>
      </c>
      <c r="J46" s="49"/>
      <c r="K46" s="49"/>
      <c r="L46" s="49"/>
      <c r="M46" s="49">
        <v>100</v>
      </c>
      <c r="N46" s="7"/>
    </row>
    <row r="47" spans="1:14" x14ac:dyDescent="0.2">
      <c r="A47" s="8">
        <v>1</v>
      </c>
      <c r="B47" s="36" t="s">
        <v>23</v>
      </c>
      <c r="C47" s="36" t="s">
        <v>23</v>
      </c>
      <c r="D47" s="47" t="s">
        <v>24</v>
      </c>
      <c r="E47" s="47" t="s">
        <v>23</v>
      </c>
      <c r="F47" s="40" t="s">
        <v>23</v>
      </c>
      <c r="G47" s="49">
        <f>G43+G28+G13</f>
        <v>9484535</v>
      </c>
      <c r="H47" s="48">
        <f>H43+H28+H13</f>
        <v>2496972</v>
      </c>
      <c r="I47" s="48">
        <f>I43+I28+I13</f>
        <v>4454472</v>
      </c>
      <c r="J47" s="49">
        <v>0</v>
      </c>
      <c r="K47" s="49">
        <v>0</v>
      </c>
      <c r="L47" s="49">
        <v>1000000</v>
      </c>
      <c r="M47" s="49">
        <v>100</v>
      </c>
      <c r="N47" s="7"/>
    </row>
    <row r="49" spans="2:12" s="2" customFormat="1" x14ac:dyDescent="0.2">
      <c r="B49" s="3"/>
      <c r="C49" s="3"/>
      <c r="D49" s="54" t="s">
        <v>17</v>
      </c>
      <c r="E49" s="54"/>
      <c r="F49" s="3"/>
      <c r="G49" s="5"/>
      <c r="H49" s="3"/>
      <c r="I49" s="55" t="s">
        <v>85</v>
      </c>
      <c r="J49" s="55"/>
      <c r="K49" s="3"/>
      <c r="L49" s="3"/>
    </row>
    <row r="50" spans="2:12" s="2" customFormat="1" x14ac:dyDescent="0.2">
      <c r="B50" s="3"/>
      <c r="C50" s="3"/>
      <c r="D50" s="54"/>
      <c r="E50" s="54"/>
      <c r="F50" s="3"/>
      <c r="G50" s="6" t="s">
        <v>14</v>
      </c>
      <c r="H50" s="3"/>
      <c r="I50" s="56" t="s">
        <v>15</v>
      </c>
      <c r="J50" s="56"/>
      <c r="K50" s="3"/>
      <c r="L50" s="3"/>
    </row>
  </sheetData>
  <mergeCells count="6">
    <mergeCell ref="D49:E50"/>
    <mergeCell ref="I49:J49"/>
    <mergeCell ref="I50:J50"/>
    <mergeCell ref="L1:M1"/>
    <mergeCell ref="L4:M4"/>
    <mergeCell ref="B6:M6"/>
  </mergeCells>
  <conditionalFormatting sqref="B12:B23 B27:B47 B49:B52">
    <cfRule type="expression" dxfId="22" priority="31" stopIfTrue="1">
      <formula>A12=1</formula>
    </cfRule>
  </conditionalFormatting>
  <conditionalFormatting sqref="C12:C23 C27:C47 C49:C52">
    <cfRule type="expression" dxfId="21" priority="32" stopIfTrue="1">
      <formula>A12=1</formula>
    </cfRule>
  </conditionalFormatting>
  <conditionalFormatting sqref="D12:D23 D27:D47 D49:D52">
    <cfRule type="expression" dxfId="20" priority="33" stopIfTrue="1">
      <formula>A12=1</formula>
    </cfRule>
  </conditionalFormatting>
  <conditionalFormatting sqref="E12:E23 E27:E47 E49:E52">
    <cfRule type="expression" dxfId="19" priority="34" stopIfTrue="1">
      <formula>A12=1</formula>
    </cfRule>
  </conditionalFormatting>
  <conditionalFormatting sqref="F12:F23 F27:F47 F49:F52">
    <cfRule type="expression" dxfId="18" priority="35" stopIfTrue="1">
      <formula>A12=1</formula>
    </cfRule>
  </conditionalFormatting>
  <conditionalFormatting sqref="G12 G34:G42 G15:G27 G45:G47 H47:I47 G49:G52">
    <cfRule type="expression" dxfId="17" priority="36" stopIfTrue="1">
      <formula>A12=1</formula>
    </cfRule>
  </conditionalFormatting>
  <conditionalFormatting sqref="H12:H46 I43:I44 I28 I13:I14 H49:H52">
    <cfRule type="expression" dxfId="16" priority="37" stopIfTrue="1">
      <formula>A12=1</formula>
    </cfRule>
  </conditionalFormatting>
  <conditionalFormatting sqref="I12 I45:I46 I29:I42 I15:I27 I49:I52">
    <cfRule type="expression" dxfId="15" priority="38" stopIfTrue="1">
      <formula>A12=1</formula>
    </cfRule>
  </conditionalFormatting>
  <conditionalFormatting sqref="J12:J47 J49:J52">
    <cfRule type="expression" dxfId="14" priority="39" stopIfTrue="1">
      <formula>A12=1</formula>
    </cfRule>
  </conditionalFormatting>
  <conditionalFormatting sqref="K12:K47 K49:K52">
    <cfRule type="expression" dxfId="13" priority="40" stopIfTrue="1">
      <formula>A12=1</formula>
    </cfRule>
  </conditionalFormatting>
  <conditionalFormatting sqref="L12:L47 M47 L49:L52">
    <cfRule type="expression" dxfId="12" priority="41" stopIfTrue="1">
      <formula>A12=1</formula>
    </cfRule>
  </conditionalFormatting>
  <conditionalFormatting sqref="M12:M46 M49:M52">
    <cfRule type="expression" dxfId="11" priority="42" stopIfTrue="1">
      <formula>A12=1</formula>
    </cfRule>
  </conditionalFormatting>
  <conditionalFormatting sqref="G29:G33">
    <cfRule type="expression" dxfId="10" priority="18" stopIfTrue="1">
      <formula>XFD29=1</formula>
    </cfRule>
  </conditionalFormatting>
  <conditionalFormatting sqref="G28">
    <cfRule type="expression" dxfId="9" priority="17" stopIfTrue="1">
      <formula>XFD28=1</formula>
    </cfRule>
  </conditionalFormatting>
  <conditionalFormatting sqref="G14">
    <cfRule type="expression" dxfId="8" priority="16" stopIfTrue="1">
      <formula>XFD14=1</formula>
    </cfRule>
  </conditionalFormatting>
  <conditionalFormatting sqref="G13">
    <cfRule type="expression" dxfId="7" priority="15" stopIfTrue="1">
      <formula>XFD13=1</formula>
    </cfRule>
  </conditionalFormatting>
  <conditionalFormatting sqref="G44">
    <cfRule type="expression" dxfId="6" priority="14" stopIfTrue="1">
      <formula>XFD44=1</formula>
    </cfRule>
  </conditionalFormatting>
  <conditionalFormatting sqref="G43">
    <cfRule type="expression" dxfId="5" priority="13" stopIfTrue="1">
      <formula>XFD43=1</formula>
    </cfRule>
  </conditionalFormatting>
  <conditionalFormatting sqref="B24:B26">
    <cfRule type="expression" dxfId="4" priority="1" stopIfTrue="1">
      <formula>A24=1</formula>
    </cfRule>
  </conditionalFormatting>
  <conditionalFormatting sqref="C24:C26">
    <cfRule type="expression" dxfId="3" priority="2" stopIfTrue="1">
      <formula>A24=1</formula>
    </cfRule>
  </conditionalFormatting>
  <conditionalFormatting sqref="D24:D26">
    <cfRule type="expression" dxfId="2" priority="3" stopIfTrue="1">
      <formula>A24=1</formula>
    </cfRule>
  </conditionalFormatting>
  <conditionalFormatting sqref="F24:F26">
    <cfRule type="expression" dxfId="1" priority="8" stopIfTrue="1">
      <formula>B24=1</formula>
    </cfRule>
  </conditionalFormatting>
  <conditionalFormatting sqref="E24:E26">
    <cfRule type="expression" dxfId="0" priority="4" stopIfTrue="1">
      <formula>A24=1</formula>
    </cfRule>
  </conditionalFormatting>
  <pageMargins left="0.39370078740157483" right="0.39370078740157483" top="0.39370078740157483" bottom="0.59055118110236227" header="0.39370078740157483" footer="0.39370078740157483"/>
  <pageSetup paperSize="9" scale="60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14502000000</vt:lpstr>
      <vt:lpstr>Лист1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Користувач Windows</cp:lastModifiedBy>
  <cp:lastPrinted>2021-09-08T19:22:24Z</cp:lastPrinted>
  <dcterms:created xsi:type="dcterms:W3CDTF">2021-08-31T05:19:23Z</dcterms:created>
  <dcterms:modified xsi:type="dcterms:W3CDTF">2021-09-14T15:39:45Z</dcterms:modified>
</cp:coreProperties>
</file>