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(2)'!$8:$9</definedName>
    <definedName name="_xlnm.Print_Area" localSheetId="1">'Лист1'!$A$1:$I$36</definedName>
    <definedName name="_xlnm.Print_Area" localSheetId="0">'Лист1 (2)'!$A$1:$K$69</definedName>
  </definedNames>
  <calcPr fullCalcOnLoad="1"/>
</workbook>
</file>

<file path=xl/sharedStrings.xml><?xml version="1.0" encoding="utf-8"?>
<sst xmlns="http://schemas.openxmlformats.org/spreadsheetml/2006/main" count="262" uniqueCount="216">
  <si>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</si>
  <si>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</si>
  <si>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</si>
  <si>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</si>
  <si>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</si>
  <si>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</si>
  <si>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</si>
  <si>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</si>
  <si>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</si>
  <si>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</si>
  <si>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</si>
  <si>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</si>
  <si>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</si>
  <si>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</si>
  <si>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</si>
  <si>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</si>
  <si>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</si>
  <si>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</si>
  <si>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</si>
  <si>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</si>
  <si>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</si>
  <si>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</si>
  <si>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</si>
  <si>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</si>
  <si>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</si>
  <si>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</si>
  <si>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</si>
  <si>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</si>
  <si>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</si>
  <si>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</si>
  <si>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</si>
  <si>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</si>
  <si>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</si>
  <si>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</si>
  <si>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</si>
  <si>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</si>
  <si>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</si>
  <si>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</si>
  <si>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</si>
  <si>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</si>
  <si>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</si>
  <si>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</si>
  <si>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</si>
  <si>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</si>
  <si>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</si>
  <si>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</si>
  <si>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</si>
  <si>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</si>
  <si>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</si>
  <si>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</si>
  <si>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</si>
  <si>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</si>
  <si>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</si>
  <si>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</si>
  <si>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</si>
  <si>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</si>
  <si>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</si>
  <si>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</si>
  <si>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</si>
  <si>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</si>
  <si>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</si>
  <si>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</si>
  <si>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</si>
  <si>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</si>
  <si>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</si>
  <si>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</si>
  <si>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</si>
  <si>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</si>
  <si>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</si>
  <si>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</si>
  <si>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</si>
  <si>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</si>
  <si>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</si>
  <si>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</si>
  <si>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</si>
  <si>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</si>
  <si>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</si>
  <si>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</si>
  <si>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</si>
  <si>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</si>
  <si>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</si>
  <si>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</si>
  <si>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</si>
  <si>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</si>
  <si>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</si>
  <si>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</si>
  <si>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</si>
  <si>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</si>
  <si>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</si>
  <si>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</si>
  <si>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</si>
  <si>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</si>
  <si>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</si>
  <si>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</si>
  <si>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</si>
  <si>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0116030</t>
  </si>
  <si>
    <t>6030</t>
  </si>
  <si>
    <t>Організація благоустрою населених пунктів</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</si>
  <si>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</si>
  <si>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</si>
  <si>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</si>
  <si>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</si>
  <si>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</si>
  <si>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</si>
  <si>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</si>
  <si>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</si>
  <si>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</si>
  <si>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</si>
  <si>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</si>
  <si>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</si>
  <si>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</si>
  <si>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</si>
  <si>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</si>
  <si>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</si>
  <si>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</si>
  <si>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</si>
  <si>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</si>
  <si>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</si>
  <si>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</si>
  <si>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</si>
  <si>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</si>
  <si>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</si>
  <si>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 xml:space="preserve">Усього </t>
  </si>
  <si>
    <t>грн.</t>
  </si>
  <si>
    <t>0116013</t>
  </si>
  <si>
    <t>Забезпечення діяльності водопровідно-каналізаційного господарства</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</si>
  <si>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</si>
  <si>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</si>
  <si>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</si>
  <si>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</si>
  <si>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</si>
  <si>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</si>
  <si>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Разом міські (регіональні) програми</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</si>
  <si>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</si>
  <si>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</si>
  <si>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</si>
  <si>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</si>
  <si>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</si>
  <si>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</si>
  <si>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</si>
  <si>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</si>
  <si>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</si>
  <si>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</si>
  <si>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</si>
  <si>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</si>
  <si>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</si>
  <si>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</si>
  <si>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</si>
  <si>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</si>
  <si>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</si>
  <si>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</si>
  <si>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</si>
  <si>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</si>
  <si>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t>0611141</t>
  </si>
  <si>
    <t>1141</t>
  </si>
  <si>
    <t>0611142</t>
  </si>
  <si>
    <t>1142</t>
  </si>
  <si>
    <t>рішення міської ради від 23.11.2020 №10</t>
  </si>
  <si>
    <t>1040</t>
  </si>
  <si>
    <t>0613133</t>
  </si>
  <si>
    <t>3133</t>
  </si>
  <si>
    <t>Інші заходи та заклади молодіжної політики</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</si>
  <si>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2022-2026роки</t>
  </si>
  <si>
    <t>рішення міської ради від 23.12.2021 №2</t>
  </si>
  <si>
    <t>Комплексна програма соціального захисту населення "Турбота" на період до 2025 року</t>
  </si>
  <si>
    <t>рішення міської ради від 07.10.2021 №3</t>
  </si>
  <si>
    <t>Програма розвитку освіти Баштанської міської ради на 2022 - 2025 роки</t>
  </si>
  <si>
    <t>рішення міської ради від 02.12.2021 №8</t>
  </si>
  <si>
    <t>Цільова програма захисту населення і територій від надзвичайних ситуацій на 2022-2025 роки</t>
  </si>
  <si>
    <t>рішення міської ради від 02.12.2021 №1</t>
  </si>
  <si>
    <t>0118110</t>
  </si>
  <si>
    <t>0320</t>
  </si>
  <si>
    <t>Заходи із запобігання та ліквідації надзвичайних ситуацій та наслідків стихійного лиха</t>
  </si>
  <si>
    <t>0113210</t>
  </si>
  <si>
    <t>3210</t>
  </si>
  <si>
    <t>1050</t>
  </si>
  <si>
    <t>Організація та проведення громадських робіт</t>
  </si>
  <si>
    <t xml:space="preserve">до рішення міської ради </t>
  </si>
  <si>
    <t>Програма соціально-економічного розвитку Баштанської  територіальної громади  на 2023-2024 роки</t>
  </si>
  <si>
    <t>Рішення міської ради від 20.12.2022 №4</t>
  </si>
  <si>
    <t>Програма реформування та розвитку житлово-комунального господарства Баштанської територіальної громади на 2023-2028 роки</t>
  </si>
  <si>
    <t>Рішення міської ради від 20.12.2022 №3</t>
  </si>
  <si>
    <t>0117680</t>
  </si>
  <si>
    <t>Членські внески до асоціацій органів місцевого самоврядування</t>
  </si>
  <si>
    <t>Програма розвитку місцевого самоврядування та сприяння відкритості і прозорості діяльності органів місцевого самоврядування Баштанської об"єднаної територіальної громади на 2021-2024 роки</t>
  </si>
  <si>
    <t>рішення міської ради від 23.12.2020 №4</t>
  </si>
  <si>
    <t>0116091</t>
  </si>
  <si>
    <t>0641</t>
  </si>
  <si>
    <t>0117130</t>
  </si>
  <si>
    <t xml:space="preserve">Здійснення заходів із землеустрою </t>
  </si>
  <si>
    <t>0421</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</si>
  <si>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</si>
  <si>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</si>
  <si>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 затвердження програми відшкодування різниці в тарифах на послуги централізованого водопостачання та централізованого водовідведення для населення, що надаються КП "Міськводоканал" Баштанської міської ради на період дії воєнного стану та протягом двох місяців після його завершення</t>
  </si>
  <si>
    <t>рішення міської ради від  27.07.2023 №1</t>
  </si>
  <si>
    <t xml:space="preserve">      грудня 2023 р. № </t>
  </si>
  <si>
    <t>Розподіл
витрат бюджету Баштанської міської територіальної громади на реалізацію міських/регіональних програм у 2024 році</t>
  </si>
  <si>
    <t>Програма збереження архівних фондів та розвитку архівної справи на 2024-2026 роки</t>
  </si>
  <si>
    <t>Рішення міської ради від                       №</t>
  </si>
  <si>
    <t>Рішення міської ради від                 №</t>
  </si>
  <si>
    <t>Програма охорони навколишнього природного середовища Баштанської об’єднаної територіальної громади на 2024 - 2026 роки</t>
  </si>
  <si>
    <t>Програма розвитку культури на території Баштанської міської ради на 2024-202  роки</t>
  </si>
  <si>
    <t>рішення міської ради від                        2023 №</t>
  </si>
  <si>
    <t>Програма розвитку та фінансової підтримки комунального некомерційного підпиємства "Центр первинної медико-санітарної допомоги" Баштанської міської ради Миколаївської обласіт на 2024- 202  роки</t>
  </si>
  <si>
    <t>рішення міської ради від         2023 №</t>
  </si>
  <si>
    <t>Програма підтримки та розвитку вторинної (стаціонарної) медичної допомоги на території Баштанської  ТГ на період 2024-202   років</t>
  </si>
  <si>
    <t>рішення міської ради від                 2023 №</t>
  </si>
  <si>
    <t>Програма зайнятості  населення Баштанської міської ради на період до 2024-202    року включно</t>
  </si>
  <si>
    <t xml:space="preserve">Програма розвитку земельних відносин Баштанської об"єднаної територіальної громади на 2024-202     роки </t>
  </si>
  <si>
    <t>рішення міської ради від                  2020 №</t>
  </si>
  <si>
    <t>Програма розвитку фізичної культури і спорту Баштанської міської ради на 2024-202   роки</t>
  </si>
  <si>
    <t>рішення міської ради від   2023 №</t>
  </si>
  <si>
    <t>Програма розвитку молодіжної політики на території Баштанської ОТГ на 2024-202   роки</t>
  </si>
  <si>
    <t xml:space="preserve">рішення міської ради від                2023 № </t>
  </si>
  <si>
    <t>Програма розвитку культури на території Баштанської міської ради на 2024-202    роки</t>
  </si>
  <si>
    <t>рішення міської ради від             2023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</si>
</sst>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 numFmtId="198" formatCode="_-* #,##0.000_р_._-;\-* #,##0.000_р_._-;_-* &quot;-&quot;??_р_._-;_-@_-"/>
    <numFmt numFmtId="199" formatCode="_-* #,##0.0_р_._-;\-* #,##0.0_р_._-;_-* &quot;-&quot;??_р_._-;_-@_-"/>
    <numFmt numFmtId="200" formatCode="_-* #,##0_р_._-;\-* #,##0_р_._-;_-* &quot;-&quot;??_р_._-;_-@_-"/>
  </numFmts>
  <fonts count="63">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10"/>
      <name val="Times New Roman"/>
      <family val="1"/>
    </font>
    <font>
      <sz val="14"/>
      <color indexed="17"/>
      <name val="Times New Roman"/>
      <family val="1"/>
    </font>
    <font>
      <sz val="10"/>
      <color indexed="17"/>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2" borderId="2" applyNumberFormat="0" applyAlignment="0" applyProtection="0"/>
    <xf numFmtId="0" fontId="49"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3"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0" fillId="0" borderId="6" applyNumberFormat="0" applyFill="0" applyAlignment="0" applyProtection="0"/>
    <xf numFmtId="0" fontId="51" fillId="20" borderId="7" applyNumberFormat="0" applyAlignment="0" applyProtection="0"/>
    <xf numFmtId="0" fontId="17" fillId="0" borderId="0" applyNumberFormat="0" applyFill="0" applyBorder="0" applyAlignment="0" applyProtection="0"/>
    <xf numFmtId="0" fontId="52" fillId="21" borderId="0" applyNumberFormat="0" applyBorder="0" applyAlignment="0" applyProtection="0"/>
    <xf numFmtId="0" fontId="5" fillId="0" borderId="0" applyNumberFormat="0" applyFill="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24" borderId="0" applyNumberFormat="0" applyBorder="0" applyAlignment="0" applyProtection="0"/>
  </cellStyleXfs>
  <cellXfs count="230">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8" fillId="0" borderId="12" xfId="0" applyFont="1" applyBorder="1" applyAlignment="1" quotePrefix="1">
      <alignment horizontal="center" vertical="top" wrapText="1"/>
    </xf>
    <xf numFmtId="192" fontId="58" fillId="0" borderId="12" xfId="0" applyNumberFormat="1" applyFont="1" applyBorder="1" applyAlignment="1" quotePrefix="1">
      <alignment horizontal="center" vertical="top" wrapText="1"/>
    </xf>
    <xf numFmtId="192" fontId="58"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59" fillId="0" borderId="10" xfId="0" applyFont="1" applyBorder="1" applyAlignment="1" quotePrefix="1">
      <alignment horizontal="center" vertical="top" wrapText="1"/>
    </xf>
    <xf numFmtId="192" fontId="59" fillId="0" borderId="10" xfId="0" applyNumberFormat="1" applyFont="1" applyBorder="1" applyAlignment="1" quotePrefix="1">
      <alignment horizontal="center" vertical="top" wrapText="1"/>
    </xf>
    <xf numFmtId="0" fontId="59"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59" fillId="0" borderId="12" xfId="0" applyFont="1" applyBorder="1" applyAlignment="1" quotePrefix="1">
      <alignment horizontal="center" vertical="top" wrapText="1"/>
    </xf>
    <xf numFmtId="0" fontId="59" fillId="0" borderId="10" xfId="0" applyFont="1" applyBorder="1" applyAlignment="1">
      <alignment horizontal="center" vertical="top" wrapText="1"/>
    </xf>
    <xf numFmtId="192" fontId="59" fillId="0" borderId="11" xfId="0" applyNumberFormat="1" applyFont="1" applyBorder="1" applyAlignment="1">
      <alignment horizontal="center" vertical="top" wrapText="1"/>
    </xf>
    <xf numFmtId="192" fontId="59"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0"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1" fillId="0" borderId="0" xfId="0" applyFont="1" applyAlignment="1">
      <alignment/>
    </xf>
    <xf numFmtId="0" fontId="62" fillId="0" borderId="0" xfId="0" applyFont="1" applyAlignment="1">
      <alignment/>
    </xf>
    <xf numFmtId="192" fontId="0" fillId="0" borderId="0" xfId="0" applyNumberFormat="1" applyAlignment="1">
      <alignment/>
    </xf>
    <xf numFmtId="0" fontId="58" fillId="0" borderId="0" xfId="0" applyFont="1" applyAlignment="1">
      <alignment/>
    </xf>
    <xf numFmtId="194" fontId="0" fillId="0" borderId="0" xfId="0" applyNumberFormat="1" applyAlignment="1">
      <alignment/>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7" xfId="0" applyFont="1" applyBorder="1" applyAlignment="1">
      <alignment horizontal="center" vertical="center" wrapText="1"/>
    </xf>
    <xf numFmtId="2" fontId="19" fillId="0" borderId="10" xfId="0" applyNumberFormat="1" applyFont="1" applyFill="1" applyBorder="1" applyAlignment="1">
      <alignment horizontal="right" vertical="top"/>
    </xf>
    <xf numFmtId="2" fontId="8" fillId="0" borderId="10" xfId="0" applyNumberFormat="1" applyFont="1" applyBorder="1" applyAlignment="1">
      <alignment horizontal="right" vertical="top"/>
    </xf>
    <xf numFmtId="2" fontId="8" fillId="0" borderId="18" xfId="0" applyNumberFormat="1" applyFont="1" applyFill="1" applyBorder="1" applyAlignment="1">
      <alignment horizontal="right" vertical="top"/>
    </xf>
    <xf numFmtId="192" fontId="19" fillId="0" borderId="0" xfId="0" applyNumberFormat="1" applyFont="1" applyAlignment="1">
      <alignment/>
    </xf>
    <xf numFmtId="49" fontId="19" fillId="0" borderId="10" xfId="0" applyNumberFormat="1" applyFont="1" applyBorder="1" applyAlignment="1" quotePrefix="1">
      <alignment horizontal="center"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0" fontId="19" fillId="0" borderId="0" xfId="0" applyFont="1" applyFill="1" applyBorder="1" applyAlignment="1">
      <alignment horizontal="justify" vertical="top"/>
    </xf>
    <xf numFmtId="192" fontId="8" fillId="0" borderId="0" xfId="0" applyNumberFormat="1" applyFont="1" applyBorder="1" applyAlignment="1">
      <alignment horizontal="right" vertical="top"/>
    </xf>
    <xf numFmtId="0" fontId="58"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19" fillId="0" borderId="10" xfId="0" applyNumberFormat="1" applyFont="1" applyBorder="1" applyAlignment="1">
      <alignment horizontal="right" vertical="top"/>
    </xf>
    <xf numFmtId="2" fontId="60" fillId="0" borderId="10" xfId="0" applyNumberFormat="1" applyFont="1" applyBorder="1" applyAlignment="1">
      <alignment horizontal="right" vertical="top"/>
    </xf>
    <xf numFmtId="2" fontId="19" fillId="0" borderId="0" xfId="0" applyNumberFormat="1" applyFont="1" applyBorder="1" applyAlignment="1">
      <alignment horizontal="right" vertical="top"/>
    </xf>
    <xf numFmtId="2" fontId="8" fillId="0" borderId="10" xfId="0" applyNumberFormat="1" applyFont="1" applyFill="1" applyBorder="1" applyAlignment="1">
      <alignment horizontal="right" vertical="top"/>
    </xf>
    <xf numFmtId="0" fontId="19" fillId="0" borderId="18" xfId="0" applyFont="1" applyFill="1" applyBorder="1" applyAlignment="1">
      <alignment horizontal="justify" vertical="top" wrapText="1"/>
    </xf>
    <xf numFmtId="192" fontId="19" fillId="0" borderId="0" xfId="0" applyNumberFormat="1" applyFont="1" applyBorder="1" applyAlignment="1" quotePrefix="1">
      <alignment vertical="top" wrapText="1"/>
    </xf>
    <xf numFmtId="0" fontId="19" fillId="0" borderId="0" xfId="0" applyFont="1" applyAlignment="1">
      <alignment horizontal="left" vertical="top" wrapText="1"/>
    </xf>
    <xf numFmtId="2" fontId="8" fillId="0" borderId="11" xfId="0" applyNumberFormat="1" applyFont="1" applyBorder="1" applyAlignment="1">
      <alignment horizontal="right" vertical="top"/>
    </xf>
    <xf numFmtId="2" fontId="8" fillId="0" borderId="0" xfId="0" applyNumberFormat="1" applyFont="1" applyBorder="1" applyAlignment="1">
      <alignment vertical="top" wrapText="1"/>
    </xf>
    <xf numFmtId="2" fontId="19" fillId="0" borderId="11" xfId="0" applyNumberFormat="1" applyFont="1" applyBorder="1" applyAlignment="1">
      <alignment horizontal="right" vertical="top"/>
    </xf>
    <xf numFmtId="192" fontId="19" fillId="0" borderId="18" xfId="0" applyNumberFormat="1" applyFont="1" applyBorder="1" applyAlignment="1">
      <alignment vertical="top" wrapText="1"/>
    </xf>
    <xf numFmtId="0" fontId="0" fillId="0" borderId="10" xfId="0" applyBorder="1" applyAlignment="1">
      <alignment/>
    </xf>
    <xf numFmtId="179" fontId="8" fillId="0" borderId="10" xfId="60" applyFont="1" applyBorder="1" applyAlignment="1">
      <alignment vertical="top" wrapText="1"/>
    </xf>
    <xf numFmtId="179" fontId="8" fillId="0" borderId="10" xfId="60" applyFont="1" applyBorder="1" applyAlignment="1">
      <alignment horizontal="right" vertical="top"/>
    </xf>
    <xf numFmtId="200" fontId="8" fillId="0" borderId="10" xfId="60" applyNumberFormat="1" applyFont="1" applyFill="1" applyBorder="1" applyAlignment="1">
      <alignment horizontal="right" vertical="top"/>
    </xf>
    <xf numFmtId="200" fontId="19" fillId="0" borderId="10" xfId="60" applyNumberFormat="1" applyFont="1" applyFill="1" applyBorder="1" applyAlignment="1">
      <alignment horizontal="right" vertical="top"/>
    </xf>
    <xf numFmtId="200" fontId="8" fillId="0" borderId="10" xfId="60" applyNumberFormat="1" applyFont="1" applyBorder="1" applyAlignment="1">
      <alignment vertical="top" wrapText="1"/>
    </xf>
    <xf numFmtId="200" fontId="8" fillId="0" borderId="10" xfId="60" applyNumberFormat="1" applyFont="1" applyBorder="1" applyAlignment="1">
      <alignment horizontal="right" vertical="top"/>
    </xf>
    <xf numFmtId="200" fontId="19" fillId="0" borderId="10" xfId="60" applyNumberFormat="1" applyFont="1" applyBorder="1" applyAlignment="1">
      <alignment vertical="top" wrapText="1"/>
    </xf>
    <xf numFmtId="200" fontId="60" fillId="0" borderId="10" xfId="60" applyNumberFormat="1" applyFont="1" applyBorder="1" applyAlignment="1">
      <alignment horizontal="right" vertical="top"/>
    </xf>
    <xf numFmtId="200" fontId="59" fillId="0" borderId="10" xfId="60" applyNumberFormat="1" applyFont="1" applyFill="1" applyBorder="1" applyAlignment="1">
      <alignment horizontal="right" vertical="top"/>
    </xf>
    <xf numFmtId="200" fontId="19" fillId="0" borderId="0" xfId="60" applyNumberFormat="1" applyFont="1" applyFill="1" applyBorder="1" applyAlignment="1">
      <alignment horizontal="right" vertical="top"/>
    </xf>
    <xf numFmtId="200" fontId="8" fillId="0" borderId="11" xfId="60" applyNumberFormat="1" applyFont="1" applyBorder="1" applyAlignment="1">
      <alignment vertical="top" wrapText="1"/>
    </xf>
    <xf numFmtId="200" fontId="8" fillId="0" borderId="11" xfId="60" applyNumberFormat="1" applyFont="1" applyFill="1" applyBorder="1" applyAlignment="1">
      <alignment horizontal="right" vertical="top"/>
    </xf>
    <xf numFmtId="200" fontId="19" fillId="0" borderId="18" xfId="60" applyNumberFormat="1" applyFont="1" applyFill="1" applyBorder="1" applyAlignment="1">
      <alignment horizontal="right" vertical="top"/>
    </xf>
    <xf numFmtId="200" fontId="19" fillId="0" borderId="10" xfId="60" applyNumberFormat="1" applyFont="1" applyBorder="1" applyAlignment="1">
      <alignment horizontal="right" vertical="top"/>
    </xf>
    <xf numFmtId="200" fontId="19" fillId="0" borderId="10" xfId="60" applyNumberFormat="1" applyFont="1" applyBorder="1" applyAlignment="1">
      <alignment vertical="top"/>
    </xf>
    <xf numFmtId="0" fontId="19" fillId="5" borderId="10" xfId="0" applyFont="1" applyFill="1" applyBorder="1" applyAlignment="1">
      <alignment/>
    </xf>
    <xf numFmtId="49" fontId="19" fillId="5" borderId="10" xfId="0" applyNumberFormat="1" applyFont="1" applyFill="1" applyBorder="1" applyAlignment="1">
      <alignment horizontal="right" vertical="top" wrapText="1"/>
    </xf>
    <xf numFmtId="0" fontId="8" fillId="5" borderId="10" xfId="0" applyFont="1" applyFill="1" applyBorder="1" applyAlignment="1">
      <alignment horizontal="justify" vertical="top" wrapText="1"/>
    </xf>
    <xf numFmtId="0" fontId="19" fillId="5" borderId="10" xfId="0" applyFont="1" applyFill="1" applyBorder="1" applyAlignment="1">
      <alignment vertical="top"/>
    </xf>
    <xf numFmtId="200" fontId="8" fillId="0" borderId="11" xfId="60" applyNumberFormat="1" applyFont="1" applyBorder="1" applyAlignment="1">
      <alignment horizontal="right" vertical="top"/>
    </xf>
    <xf numFmtId="49" fontId="19" fillId="25" borderId="10" xfId="0" applyNumberFormat="1" applyFont="1" applyFill="1" applyBorder="1" applyAlignment="1">
      <alignment horizontal="center" vertical="top"/>
    </xf>
    <xf numFmtId="0" fontId="19" fillId="25" borderId="12" xfId="0" applyFont="1" applyFill="1" applyBorder="1" applyAlignment="1" quotePrefix="1">
      <alignment horizontal="center" vertical="top" wrapText="1"/>
    </xf>
    <xf numFmtId="192" fontId="19" fillId="25" borderId="10" xfId="0" applyNumberFormat="1" applyFont="1" applyFill="1" applyBorder="1" applyAlignment="1" quotePrefix="1">
      <alignment horizontal="center" vertical="top" wrapText="1"/>
    </xf>
    <xf numFmtId="0" fontId="19" fillId="25" borderId="10" xfId="0" applyFont="1" applyFill="1" applyBorder="1" applyAlignment="1">
      <alignment vertical="top" wrapText="1"/>
    </xf>
    <xf numFmtId="0" fontId="8" fillId="25" borderId="10" xfId="0" applyFont="1" applyFill="1" applyBorder="1" applyAlignment="1">
      <alignment horizontal="justify" vertical="top" wrapText="1"/>
    </xf>
    <xf numFmtId="192" fontId="19" fillId="25" borderId="18" xfId="0" applyNumberFormat="1" applyFont="1" applyFill="1" applyBorder="1" applyAlignment="1">
      <alignment vertical="top" wrapText="1"/>
    </xf>
    <xf numFmtId="200" fontId="8" fillId="25" borderId="10" xfId="60" applyNumberFormat="1" applyFont="1" applyFill="1" applyBorder="1" applyAlignment="1">
      <alignment horizontal="right" vertical="top"/>
    </xf>
    <xf numFmtId="2" fontId="8" fillId="25" borderId="10" xfId="0" applyNumberFormat="1" applyFont="1" applyFill="1" applyBorder="1" applyAlignment="1">
      <alignment horizontal="right" vertical="top"/>
    </xf>
    <xf numFmtId="179" fontId="8" fillId="0" borderId="10" xfId="60" applyNumberFormat="1" applyFont="1" applyFill="1" applyBorder="1" applyAlignment="1">
      <alignment horizontal="right" vertical="top"/>
    </xf>
    <xf numFmtId="179" fontId="19" fillId="0" borderId="10" xfId="60" applyFont="1" applyFill="1" applyBorder="1" applyAlignment="1">
      <alignment horizontal="right" vertical="top"/>
    </xf>
    <xf numFmtId="179" fontId="19" fillId="0" borderId="10" xfId="60" applyNumberFormat="1" applyFont="1" applyFill="1" applyBorder="1" applyAlignment="1">
      <alignment horizontal="right" vertical="top"/>
    </xf>
    <xf numFmtId="179" fontId="8" fillId="5" borderId="10" xfId="60" applyNumberFormat="1" applyFont="1" applyFill="1" applyBorder="1" applyAlignment="1">
      <alignment horizontal="right" vertical="top"/>
    </xf>
    <xf numFmtId="179" fontId="8" fillId="5" borderId="10" xfId="60" applyNumberFormat="1" applyFont="1" applyFill="1" applyBorder="1" applyAlignment="1">
      <alignment vertical="top"/>
    </xf>
    <xf numFmtId="0" fontId="59" fillId="25" borderId="10" xfId="0" applyFont="1" applyFill="1" applyBorder="1" applyAlignment="1">
      <alignment horizontal="justify" vertical="top" wrapText="1"/>
    </xf>
    <xf numFmtId="192" fontId="60" fillId="25" borderId="18" xfId="0" applyNumberFormat="1" applyFont="1" applyFill="1" applyBorder="1" applyAlignment="1">
      <alignment vertical="top" wrapText="1"/>
    </xf>
    <xf numFmtId="200" fontId="19" fillId="25" borderId="10" xfId="60" applyNumberFormat="1" applyFont="1" applyFill="1" applyBorder="1" applyAlignment="1">
      <alignment horizontal="right" vertical="top"/>
    </xf>
    <xf numFmtId="179" fontId="8" fillId="0" borderId="10" xfId="60" applyFont="1" applyFill="1" applyBorder="1" applyAlignment="1">
      <alignment horizontal="right" vertical="top"/>
    </xf>
    <xf numFmtId="192" fontId="8" fillId="0" borderId="10" xfId="0" applyNumberFormat="1" applyFont="1" applyBorder="1" applyAlignment="1" quotePrefix="1">
      <alignment horizontal="center" vertical="top" wrapText="1"/>
    </xf>
    <xf numFmtId="0" fontId="59" fillId="0" borderId="11" xfId="0" applyFont="1" applyFill="1" applyBorder="1" applyAlignment="1">
      <alignment horizontal="justify" vertical="top"/>
    </xf>
    <xf numFmtId="0" fontId="60" fillId="0" borderId="11" xfId="0" applyFont="1" applyFill="1" applyBorder="1" applyAlignment="1">
      <alignment horizontal="justify" vertical="top"/>
    </xf>
    <xf numFmtId="0" fontId="59" fillId="0" borderId="0" xfId="0" applyFont="1" applyAlignment="1">
      <alignment vertical="center" wrapText="1"/>
    </xf>
    <xf numFmtId="0" fontId="60" fillId="0" borderId="11" xfId="0" applyFont="1" applyBorder="1" applyAlignment="1">
      <alignment vertical="top" wrapText="1"/>
    </xf>
    <xf numFmtId="0" fontId="59" fillId="0" borderId="10" xfId="0" applyFont="1" applyBorder="1" applyAlignment="1">
      <alignment vertical="top" wrapText="1"/>
    </xf>
    <xf numFmtId="192" fontId="59" fillId="0" borderId="10" xfId="0" applyNumberFormat="1" applyFont="1" applyBorder="1" applyAlignment="1">
      <alignment vertical="top" wrapText="1"/>
    </xf>
    <xf numFmtId="0" fontId="59" fillId="0" borderId="10" xfId="0" applyFont="1" applyBorder="1" applyAlignment="1">
      <alignment horizontal="justify" vertical="top"/>
    </xf>
    <xf numFmtId="192" fontId="60" fillId="0" borderId="10" xfId="0" applyNumberFormat="1" applyFont="1" applyBorder="1" applyAlignment="1">
      <alignment vertical="top" wrapText="1"/>
    </xf>
    <xf numFmtId="0" fontId="59" fillId="0" borderId="10" xfId="0" applyFont="1" applyBorder="1" applyAlignment="1">
      <alignment horizontal="justify" vertical="top" wrapText="1"/>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2"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11" fillId="0" borderId="17" xfId="0" applyFont="1" applyBorder="1" applyAlignment="1">
      <alignment horizontal="center" wrapText="1"/>
    </xf>
    <xf numFmtId="0" fontId="8" fillId="0" borderId="0" xfId="0" applyFont="1" applyAlignment="1">
      <alignment horizontal="center" vertical="center" wrapText="1"/>
    </xf>
    <xf numFmtId="0" fontId="12"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02"/>
  <sheetViews>
    <sheetView tabSelected="1" view="pageBreakPreview" zoomScale="50" zoomScaleNormal="50" zoomScaleSheetLayoutView="50" workbookViewId="0" topLeftCell="A8">
      <pane ySplit="2565" topLeftCell="A58" activePane="bottomLeft" state="split"/>
      <selection pane="topLeft" activeCell="B8" sqref="B8:B9"/>
      <selection pane="bottomLeft" activeCell="I49" sqref="I49"/>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9.25390625" style="0" customWidth="1"/>
    <col min="9" max="9" width="28.00390625" style="0" customWidth="1"/>
    <col min="10" max="10" width="28.875" style="0" customWidth="1"/>
    <col min="11" max="11" width="28.25390625" style="0" customWidth="1"/>
    <col min="12" max="12" width="14.00390625" style="0" bestFit="1" customWidth="1"/>
    <col min="13" max="13" width="19.25390625" style="0" customWidth="1"/>
  </cols>
  <sheetData>
    <row r="1" spans="10:11" ht="27.75" customHeight="1">
      <c r="J1" s="146" t="s">
        <v>135</v>
      </c>
      <c r="K1" s="147"/>
    </row>
    <row r="2" spans="10:11" ht="20.25">
      <c r="J2" s="146" t="s">
        <v>177</v>
      </c>
      <c r="K2" s="147"/>
    </row>
    <row r="3" spans="10:11" ht="20.25">
      <c r="J3" s="146"/>
      <c r="K3" s="147"/>
    </row>
    <row r="4" spans="10:11" ht="20.25">
      <c r="J4" s="146" t="s">
        <v>195</v>
      </c>
      <c r="K4" s="11"/>
    </row>
    <row r="5" spans="2:14" ht="58.5" customHeight="1">
      <c r="B5" s="214" t="s">
        <v>196</v>
      </c>
      <c r="C5" s="214"/>
      <c r="D5" s="214"/>
      <c r="E5" s="214"/>
      <c r="F5" s="214"/>
      <c r="G5" s="214"/>
      <c r="H5" s="214"/>
      <c r="I5" s="214"/>
      <c r="J5" s="214"/>
      <c r="K5" s="214"/>
      <c r="L5" s="136"/>
      <c r="M5" s="136"/>
      <c r="N5" s="136"/>
    </row>
    <row r="6" spans="2:14" ht="30" customHeight="1">
      <c r="B6" s="135"/>
      <c r="C6" s="215">
        <v>1450200000</v>
      </c>
      <c r="D6" s="215"/>
      <c r="E6" s="135"/>
      <c r="F6" s="135"/>
      <c r="G6" s="125"/>
      <c r="H6" s="125"/>
      <c r="I6" s="126"/>
      <c r="J6" s="155"/>
      <c r="K6" s="135"/>
      <c r="L6" s="136"/>
      <c r="M6" s="136"/>
      <c r="N6" s="136"/>
    </row>
    <row r="7" spans="3:13" ht="24" thickBot="1">
      <c r="C7" s="216" t="s">
        <v>126</v>
      </c>
      <c r="D7" s="216"/>
      <c r="E7" s="7"/>
      <c r="F7" s="7"/>
      <c r="G7" s="7"/>
      <c r="H7" s="7"/>
      <c r="I7" s="7"/>
      <c r="J7" s="7" t="s">
        <v>3</v>
      </c>
      <c r="K7" s="7" t="s">
        <v>123</v>
      </c>
      <c r="M7" s="1"/>
    </row>
    <row r="8" spans="2:13" ht="45" customHeight="1" thickBot="1">
      <c r="B8" s="220" t="s">
        <v>127</v>
      </c>
      <c r="C8" s="217" t="s">
        <v>128</v>
      </c>
      <c r="D8" s="210" t="s">
        <v>120</v>
      </c>
      <c r="E8" s="212" t="s">
        <v>129</v>
      </c>
      <c r="F8" s="212" t="s">
        <v>130</v>
      </c>
      <c r="G8" s="212" t="s">
        <v>131</v>
      </c>
      <c r="H8" s="212" t="s">
        <v>121</v>
      </c>
      <c r="I8" s="212" t="s">
        <v>0</v>
      </c>
      <c r="J8" s="222" t="s">
        <v>1</v>
      </c>
      <c r="K8" s="223"/>
      <c r="M8" s="209"/>
    </row>
    <row r="9" spans="2:13" ht="146.25" customHeight="1" thickBot="1">
      <c r="B9" s="221"/>
      <c r="C9" s="218"/>
      <c r="D9" s="211"/>
      <c r="E9" s="213"/>
      <c r="F9" s="213"/>
      <c r="G9" s="224"/>
      <c r="H9" s="224"/>
      <c r="I9" s="213"/>
      <c r="J9" s="129" t="s">
        <v>118</v>
      </c>
      <c r="K9" s="129" t="s">
        <v>119</v>
      </c>
      <c r="M9" s="209"/>
    </row>
    <row r="10" spans="2:13" ht="30" customHeight="1" thickBot="1">
      <c r="B10" s="68">
        <v>1</v>
      </c>
      <c r="C10" s="64">
        <v>2</v>
      </c>
      <c r="D10" s="63">
        <v>3</v>
      </c>
      <c r="E10" s="64">
        <v>4</v>
      </c>
      <c r="F10" s="64">
        <v>5</v>
      </c>
      <c r="G10" s="64">
        <v>6</v>
      </c>
      <c r="H10" s="63">
        <v>7</v>
      </c>
      <c r="I10" s="64">
        <v>8</v>
      </c>
      <c r="J10" s="64">
        <v>9</v>
      </c>
      <c r="K10" s="64">
        <v>10</v>
      </c>
      <c r="M10" s="62"/>
    </row>
    <row r="11" spans="2:12" ht="44.25" customHeight="1">
      <c r="B11" s="79" t="s">
        <v>76</v>
      </c>
      <c r="C11" s="80"/>
      <c r="D11" s="81"/>
      <c r="E11" s="82" t="s">
        <v>21</v>
      </c>
      <c r="F11" s="83"/>
      <c r="G11" s="83"/>
      <c r="H11" s="83"/>
      <c r="I11" s="84"/>
      <c r="J11" s="83"/>
      <c r="K11" s="84"/>
      <c r="L11" s="15"/>
    </row>
    <row r="12" spans="2:12" ht="48" customHeight="1">
      <c r="B12" s="75" t="s">
        <v>77</v>
      </c>
      <c r="C12" s="85"/>
      <c r="D12" s="86"/>
      <c r="E12" s="87" t="s">
        <v>21</v>
      </c>
      <c r="F12" s="88"/>
      <c r="G12" s="88"/>
      <c r="H12" s="88"/>
      <c r="I12" s="89"/>
      <c r="J12" s="90"/>
      <c r="K12" s="91"/>
      <c r="L12" s="15"/>
    </row>
    <row r="13" spans="2:13" ht="94.5" customHeight="1">
      <c r="B13" s="92"/>
      <c r="C13" s="93"/>
      <c r="D13" s="94"/>
      <c r="E13" s="95"/>
      <c r="F13" s="96" t="s">
        <v>178</v>
      </c>
      <c r="G13" s="88" t="s">
        <v>179</v>
      </c>
      <c r="H13" s="166">
        <f>I13+J13</f>
        <v>220000</v>
      </c>
      <c r="I13" s="167">
        <f>I14+I18</f>
        <v>220000</v>
      </c>
      <c r="J13" s="167">
        <f>J14+J18</f>
        <v>0</v>
      </c>
      <c r="K13" s="167">
        <f>K14+K18</f>
        <v>0</v>
      </c>
      <c r="L13" s="15"/>
      <c r="M13" s="124"/>
    </row>
    <row r="14" spans="2:12" ht="135" customHeight="1">
      <c r="B14" s="69" t="s">
        <v>91</v>
      </c>
      <c r="C14" s="69" t="s">
        <v>92</v>
      </c>
      <c r="D14" s="70" t="s">
        <v>89</v>
      </c>
      <c r="E14" s="97" t="s">
        <v>90</v>
      </c>
      <c r="F14" s="98"/>
      <c r="G14" s="88"/>
      <c r="H14" s="168">
        <f aca="true" t="shared" si="0" ref="H14:H19">I14+J14</f>
        <v>195000</v>
      </c>
      <c r="I14" s="175">
        <v>195000</v>
      </c>
      <c r="J14" s="151"/>
      <c r="K14" s="150"/>
      <c r="L14" s="15"/>
    </row>
    <row r="15" spans="2:12" ht="57.75" customHeight="1" hidden="1">
      <c r="B15" s="72" t="s">
        <v>78</v>
      </c>
      <c r="C15" s="72" t="s">
        <v>79</v>
      </c>
      <c r="D15" s="73" t="s">
        <v>32</v>
      </c>
      <c r="E15" s="95" t="s">
        <v>80</v>
      </c>
      <c r="F15" s="99" t="s">
        <v>63</v>
      </c>
      <c r="G15" s="99"/>
      <c r="H15" s="168">
        <f t="shared" si="0"/>
        <v>0</v>
      </c>
      <c r="I15" s="169"/>
      <c r="J15" s="151"/>
      <c r="K15" s="150">
        <f>I15+J15</f>
        <v>0</v>
      </c>
      <c r="L15" s="15"/>
    </row>
    <row r="16" spans="2:12" ht="57" customHeight="1" hidden="1">
      <c r="B16" s="72" t="s">
        <v>78</v>
      </c>
      <c r="C16" s="72" t="s">
        <v>79</v>
      </c>
      <c r="D16" s="73" t="s">
        <v>32</v>
      </c>
      <c r="E16" s="95" t="s">
        <v>80</v>
      </c>
      <c r="F16" s="74" t="s">
        <v>46</v>
      </c>
      <c r="G16" s="74"/>
      <c r="H16" s="168">
        <f t="shared" si="0"/>
        <v>0</v>
      </c>
      <c r="I16" s="170"/>
      <c r="J16" s="151"/>
      <c r="K16" s="150">
        <f>I16+J16</f>
        <v>0</v>
      </c>
      <c r="L16" s="15"/>
    </row>
    <row r="17" spans="2:12" ht="57.75" customHeight="1" hidden="1">
      <c r="B17" s="72" t="s">
        <v>78</v>
      </c>
      <c r="C17" s="72" t="s">
        <v>79</v>
      </c>
      <c r="D17" s="73" t="s">
        <v>32</v>
      </c>
      <c r="E17" s="95" t="s">
        <v>80</v>
      </c>
      <c r="F17" s="74" t="s">
        <v>46</v>
      </c>
      <c r="G17" s="74"/>
      <c r="H17" s="168">
        <f t="shared" si="0"/>
        <v>0</v>
      </c>
      <c r="I17" s="170"/>
      <c r="J17" s="151"/>
      <c r="K17" s="150">
        <f>I17+J17</f>
        <v>0</v>
      </c>
      <c r="L17" s="15"/>
    </row>
    <row r="18" spans="2:12" ht="57.75" customHeight="1">
      <c r="B18" s="69" t="s">
        <v>103</v>
      </c>
      <c r="C18" s="69" t="s">
        <v>104</v>
      </c>
      <c r="D18" s="70" t="s">
        <v>105</v>
      </c>
      <c r="E18" s="71" t="s">
        <v>106</v>
      </c>
      <c r="F18" s="102"/>
      <c r="G18" s="102"/>
      <c r="H18" s="168">
        <f t="shared" si="0"/>
        <v>25000</v>
      </c>
      <c r="I18" s="165">
        <v>25000</v>
      </c>
      <c r="J18" s="151"/>
      <c r="K18" s="151"/>
      <c r="L18" s="15"/>
    </row>
    <row r="19" spans="2:12" ht="8.25" customHeight="1" hidden="1">
      <c r="B19" s="69" t="s">
        <v>186</v>
      </c>
      <c r="C19" s="69"/>
      <c r="D19" s="70" t="s">
        <v>187</v>
      </c>
      <c r="E19" s="71"/>
      <c r="F19" s="139"/>
      <c r="G19" s="139"/>
      <c r="H19" s="168">
        <f t="shared" si="0"/>
        <v>0</v>
      </c>
      <c r="I19" s="171"/>
      <c r="J19" s="152"/>
      <c r="K19" s="152"/>
      <c r="L19" s="15"/>
    </row>
    <row r="20" spans="2:12" ht="50.25" customHeight="1">
      <c r="B20" s="69" t="s">
        <v>136</v>
      </c>
      <c r="C20" s="69" t="s">
        <v>72</v>
      </c>
      <c r="D20" s="70" t="s">
        <v>18</v>
      </c>
      <c r="E20" s="97" t="s">
        <v>137</v>
      </c>
      <c r="F20" s="200" t="s">
        <v>197</v>
      </c>
      <c r="G20" s="201" t="s">
        <v>198</v>
      </c>
      <c r="H20" s="172">
        <f aca="true" t="shared" si="1" ref="H20:H25">I20+J20</f>
        <v>415663</v>
      </c>
      <c r="I20" s="173">
        <v>415663</v>
      </c>
      <c r="J20" s="159"/>
      <c r="K20" s="150"/>
      <c r="L20" s="15"/>
    </row>
    <row r="21" spans="2:12" ht="78.75" customHeight="1">
      <c r="B21" s="69" t="s">
        <v>93</v>
      </c>
      <c r="C21" s="69">
        <v>8340</v>
      </c>
      <c r="D21" s="103" t="s">
        <v>57</v>
      </c>
      <c r="E21" s="71" t="s">
        <v>94</v>
      </c>
      <c r="F21" s="202" t="s">
        <v>200</v>
      </c>
      <c r="G21" s="203" t="s">
        <v>199</v>
      </c>
      <c r="H21" s="172">
        <f t="shared" si="1"/>
        <v>65000</v>
      </c>
      <c r="I21" s="173"/>
      <c r="J21" s="181">
        <v>65000</v>
      </c>
      <c r="K21" s="157"/>
      <c r="L21" s="15"/>
    </row>
    <row r="22" spans="2:13" ht="104.25" customHeight="1">
      <c r="B22" s="161"/>
      <c r="C22" s="161"/>
      <c r="D22" s="161"/>
      <c r="E22" s="161"/>
      <c r="F22" s="101" t="s">
        <v>180</v>
      </c>
      <c r="G22" s="102" t="s">
        <v>181</v>
      </c>
      <c r="H22" s="190">
        <f>I22+J22</f>
        <v>10783250</v>
      </c>
      <c r="I22" s="190">
        <f>I23</f>
        <v>10783250</v>
      </c>
      <c r="J22" s="190">
        <f>J23</f>
        <v>0</v>
      </c>
      <c r="K22" s="190">
        <f>K23</f>
        <v>0</v>
      </c>
      <c r="L22" s="15"/>
      <c r="M22" s="122" t="e">
        <f>#REF!+#REF!</f>
        <v>#REF!</v>
      </c>
    </row>
    <row r="23" spans="2:13" ht="65.25" customHeight="1">
      <c r="B23" s="69" t="s">
        <v>95</v>
      </c>
      <c r="C23" s="69" t="s">
        <v>96</v>
      </c>
      <c r="D23" s="70" t="s">
        <v>32</v>
      </c>
      <c r="E23" s="71" t="s">
        <v>97</v>
      </c>
      <c r="F23" s="101"/>
      <c r="G23" s="102"/>
      <c r="H23" s="192">
        <f t="shared" si="1"/>
        <v>10783250</v>
      </c>
      <c r="I23" s="192">
        <v>10783250</v>
      </c>
      <c r="J23" s="191"/>
      <c r="K23" s="191"/>
      <c r="L23" s="15"/>
      <c r="M23" s="122"/>
    </row>
    <row r="24" spans="2:13" ht="104.25" customHeight="1">
      <c r="B24" s="69"/>
      <c r="C24" s="76"/>
      <c r="D24" s="77"/>
      <c r="E24" s="78"/>
      <c r="F24" s="101" t="s">
        <v>162</v>
      </c>
      <c r="G24" s="102" t="s">
        <v>163</v>
      </c>
      <c r="H24" s="190">
        <f>I24+J24</f>
        <v>2458746</v>
      </c>
      <c r="I24" s="164">
        <f>I25</f>
        <v>2458746</v>
      </c>
      <c r="J24" s="164">
        <f>J25</f>
        <v>0</v>
      </c>
      <c r="K24" s="164">
        <f>K25</f>
        <v>0</v>
      </c>
      <c r="L24" s="15"/>
      <c r="M24" s="122"/>
    </row>
    <row r="25" spans="2:13" ht="62.25" customHeight="1">
      <c r="B25" s="76" t="s">
        <v>98</v>
      </c>
      <c r="C25" s="76">
        <v>8230</v>
      </c>
      <c r="D25" s="77" t="s">
        <v>99</v>
      </c>
      <c r="E25" s="78" t="s">
        <v>100</v>
      </c>
      <c r="F25" s="96"/>
      <c r="G25" s="88"/>
      <c r="H25" s="165">
        <f t="shared" si="1"/>
        <v>2458746</v>
      </c>
      <c r="I25" s="165">
        <v>2458746</v>
      </c>
      <c r="J25" s="191"/>
      <c r="K25" s="198"/>
      <c r="L25" s="15"/>
      <c r="M25" s="122"/>
    </row>
    <row r="26" spans="2:12" ht="82.5" customHeight="1">
      <c r="B26" s="69" t="s">
        <v>101</v>
      </c>
      <c r="C26" s="69">
        <v>4082</v>
      </c>
      <c r="D26" s="103" t="s">
        <v>38</v>
      </c>
      <c r="E26" s="71" t="s">
        <v>102</v>
      </c>
      <c r="F26" s="204" t="s">
        <v>201</v>
      </c>
      <c r="G26" s="99" t="s">
        <v>202</v>
      </c>
      <c r="H26" s="164">
        <f aca="true" t="shared" si="2" ref="H26:H35">I26+J26</f>
        <v>40000</v>
      </c>
      <c r="I26" s="164">
        <v>40000</v>
      </c>
      <c r="J26" s="153"/>
      <c r="K26" s="131"/>
      <c r="L26" s="15"/>
    </row>
    <row r="27" spans="2:12" ht="2.25" customHeight="1">
      <c r="B27" s="69"/>
      <c r="C27" s="76"/>
      <c r="D27" s="77"/>
      <c r="E27" s="78"/>
      <c r="F27" s="102"/>
      <c r="G27" s="102"/>
      <c r="H27" s="165">
        <f t="shared" si="2"/>
        <v>0</v>
      </c>
      <c r="I27" s="165"/>
      <c r="J27" s="130"/>
      <c r="K27" s="150"/>
      <c r="L27" s="15"/>
    </row>
    <row r="28" spans="2:12" ht="72.75" customHeight="1">
      <c r="B28" s="65"/>
      <c r="C28" s="65"/>
      <c r="D28" s="66"/>
      <c r="E28" s="67"/>
      <c r="F28" s="101" t="s">
        <v>164</v>
      </c>
      <c r="G28" s="102" t="s">
        <v>165</v>
      </c>
      <c r="H28" s="164">
        <f>I28+J28</f>
        <v>371500</v>
      </c>
      <c r="I28" s="164">
        <f>I29+I30+I31+I32+I33+I34+I35</f>
        <v>371500</v>
      </c>
      <c r="J28" s="164">
        <f>J29+J30+J31+J32+J33+J34+J35</f>
        <v>0</v>
      </c>
      <c r="K28" s="164">
        <f>K29+K30+K31+K32+K33+K34+K35</f>
        <v>0</v>
      </c>
      <c r="L28" s="15"/>
    </row>
    <row r="29" spans="2:12" ht="161.25" customHeight="1">
      <c r="B29" s="69" t="s">
        <v>107</v>
      </c>
      <c r="C29" s="69">
        <v>3180</v>
      </c>
      <c r="D29" s="70" t="s">
        <v>88</v>
      </c>
      <c r="E29" s="71" t="s">
        <v>116</v>
      </c>
      <c r="F29" s="102"/>
      <c r="G29" s="102"/>
      <c r="H29" s="165">
        <f t="shared" si="2"/>
        <v>0</v>
      </c>
      <c r="I29" s="165"/>
      <c r="J29" s="130"/>
      <c r="K29" s="130"/>
      <c r="L29" s="15"/>
    </row>
    <row r="30" spans="2:12" ht="54.75" customHeight="1">
      <c r="B30" s="105" t="s">
        <v>114</v>
      </c>
      <c r="C30" s="105" t="s">
        <v>115</v>
      </c>
      <c r="D30" s="106" t="s">
        <v>20</v>
      </c>
      <c r="E30" s="88" t="s">
        <v>83</v>
      </c>
      <c r="F30" s="101"/>
      <c r="G30" s="101"/>
      <c r="H30" s="165">
        <f t="shared" si="2"/>
        <v>255500</v>
      </c>
      <c r="I30" s="165">
        <v>255500</v>
      </c>
      <c r="J30" s="191"/>
      <c r="K30" s="191"/>
      <c r="L30" s="15"/>
    </row>
    <row r="31" spans="2:12" ht="60" customHeight="1">
      <c r="B31" s="69" t="s">
        <v>108</v>
      </c>
      <c r="C31" s="69">
        <v>3242</v>
      </c>
      <c r="D31" s="70" t="s">
        <v>82</v>
      </c>
      <c r="E31" s="71" t="s">
        <v>109</v>
      </c>
      <c r="F31" s="107"/>
      <c r="G31" s="107"/>
      <c r="H31" s="165">
        <f t="shared" si="2"/>
        <v>61000</v>
      </c>
      <c r="I31" s="165">
        <v>61000</v>
      </c>
      <c r="J31" s="153"/>
      <c r="K31" s="130"/>
      <c r="L31" s="15"/>
    </row>
    <row r="32" spans="2:12" ht="60" customHeight="1">
      <c r="B32" s="69" t="s">
        <v>148</v>
      </c>
      <c r="C32" s="69">
        <v>3032</v>
      </c>
      <c r="D32" s="137">
        <v>1070</v>
      </c>
      <c r="E32" s="71" t="s">
        <v>149</v>
      </c>
      <c r="F32" s="107"/>
      <c r="G32" s="154"/>
      <c r="H32" s="165">
        <f t="shared" si="2"/>
        <v>5000</v>
      </c>
      <c r="I32" s="174">
        <v>5000</v>
      </c>
      <c r="J32" s="132"/>
      <c r="K32" s="130"/>
      <c r="L32" s="15"/>
    </row>
    <row r="33" spans="2:12" ht="86.25" customHeight="1">
      <c r="B33" s="69" t="s">
        <v>144</v>
      </c>
      <c r="C33" s="69">
        <v>3033</v>
      </c>
      <c r="D33" s="137">
        <v>1070</v>
      </c>
      <c r="E33" s="71" t="s">
        <v>145</v>
      </c>
      <c r="F33" s="107"/>
      <c r="G33" s="154"/>
      <c r="H33" s="165">
        <f t="shared" si="2"/>
        <v>0</v>
      </c>
      <c r="I33" s="174"/>
      <c r="J33" s="132"/>
      <c r="K33" s="130"/>
      <c r="L33" s="15"/>
    </row>
    <row r="34" spans="2:12" ht="87.75" customHeight="1">
      <c r="B34" s="69" t="s">
        <v>146</v>
      </c>
      <c r="C34" s="69">
        <v>3035</v>
      </c>
      <c r="D34" s="137">
        <v>1070</v>
      </c>
      <c r="E34" s="71" t="s">
        <v>147</v>
      </c>
      <c r="F34" s="107"/>
      <c r="G34" s="154"/>
      <c r="H34" s="174">
        <f t="shared" si="2"/>
        <v>10000</v>
      </c>
      <c r="I34" s="174">
        <v>10000</v>
      </c>
      <c r="J34" s="132"/>
      <c r="K34" s="130"/>
      <c r="L34" s="15"/>
    </row>
    <row r="35" spans="2:12" ht="169.5" customHeight="1">
      <c r="B35" s="69" t="s">
        <v>150</v>
      </c>
      <c r="C35" s="69">
        <v>3160</v>
      </c>
      <c r="D35" s="137">
        <v>1010</v>
      </c>
      <c r="E35" s="71" t="s">
        <v>151</v>
      </c>
      <c r="F35" s="107"/>
      <c r="G35" s="107"/>
      <c r="H35" s="165">
        <f t="shared" si="2"/>
        <v>40000</v>
      </c>
      <c r="I35" s="165">
        <v>40000</v>
      </c>
      <c r="J35" s="153"/>
      <c r="K35" s="130"/>
      <c r="L35" s="15"/>
    </row>
    <row r="36" spans="2:12" ht="75" customHeight="1">
      <c r="B36" s="134"/>
      <c r="C36" s="69"/>
      <c r="D36" s="134"/>
      <c r="E36" s="71"/>
      <c r="F36" s="101" t="s">
        <v>152</v>
      </c>
      <c r="G36" s="101" t="s">
        <v>157</v>
      </c>
      <c r="H36" s="164">
        <f>I36+J36</f>
        <v>200000</v>
      </c>
      <c r="I36" s="164">
        <f>I37</f>
        <v>200000</v>
      </c>
      <c r="J36" s="164">
        <f>J37</f>
        <v>0</v>
      </c>
      <c r="K36" s="164">
        <f>K37</f>
        <v>0</v>
      </c>
      <c r="L36" s="15"/>
    </row>
    <row r="37" spans="2:12" ht="53.25" customHeight="1">
      <c r="B37" s="69" t="s">
        <v>124</v>
      </c>
      <c r="C37" s="69">
        <v>6013</v>
      </c>
      <c r="D37" s="70" t="s">
        <v>32</v>
      </c>
      <c r="E37" s="71" t="s">
        <v>125</v>
      </c>
      <c r="F37" s="101"/>
      <c r="G37" s="102"/>
      <c r="H37" s="165">
        <f aca="true" t="shared" si="3" ref="H37:H48">I37+J37</f>
        <v>200000</v>
      </c>
      <c r="I37" s="165">
        <v>200000</v>
      </c>
      <c r="J37" s="130"/>
      <c r="K37" s="130"/>
      <c r="L37" s="15"/>
    </row>
    <row r="38" spans="2:17" ht="118.5" customHeight="1">
      <c r="B38" s="69" t="s">
        <v>138</v>
      </c>
      <c r="C38" s="69">
        <v>2111</v>
      </c>
      <c r="D38" s="134" t="s">
        <v>139</v>
      </c>
      <c r="E38" s="97" t="s">
        <v>140</v>
      </c>
      <c r="F38" s="205" t="s">
        <v>203</v>
      </c>
      <c r="G38" s="207" t="s">
        <v>204</v>
      </c>
      <c r="H38" s="164">
        <f>I38+J38</f>
        <v>1817032</v>
      </c>
      <c r="I38" s="167">
        <v>1817032</v>
      </c>
      <c r="J38" s="163"/>
      <c r="K38" s="163"/>
      <c r="L38" s="113"/>
      <c r="M38" s="125"/>
      <c r="N38" s="125"/>
      <c r="O38" s="126"/>
      <c r="P38" s="127"/>
      <c r="Q38" s="1"/>
    </row>
    <row r="39" spans="2:17" ht="201.75" customHeight="1" hidden="1">
      <c r="B39" s="134"/>
      <c r="C39" s="69"/>
      <c r="D39" s="134"/>
      <c r="E39" s="71"/>
      <c r="F39" s="71"/>
      <c r="G39" s="71"/>
      <c r="H39" s="165">
        <f t="shared" si="3"/>
        <v>0</v>
      </c>
      <c r="I39" s="175"/>
      <c r="J39" s="150"/>
      <c r="K39" s="150"/>
      <c r="L39" s="113"/>
      <c r="M39" s="125"/>
      <c r="N39" s="125"/>
      <c r="O39" s="126"/>
      <c r="P39" s="127"/>
      <c r="Q39" s="1"/>
    </row>
    <row r="40" spans="2:17" ht="81.75" customHeight="1">
      <c r="B40" s="134"/>
      <c r="C40" s="69"/>
      <c r="D40" s="134"/>
      <c r="E40" s="71"/>
      <c r="F40" s="206" t="s">
        <v>205</v>
      </c>
      <c r="G40" s="71" t="s">
        <v>206</v>
      </c>
      <c r="H40" s="164">
        <f t="shared" si="3"/>
        <v>1683131</v>
      </c>
      <c r="I40" s="167">
        <f>I41</f>
        <v>1683131</v>
      </c>
      <c r="J40" s="167">
        <f>J41</f>
        <v>0</v>
      </c>
      <c r="K40" s="167">
        <f>K41</f>
        <v>0</v>
      </c>
      <c r="L40" s="113"/>
      <c r="M40" s="125"/>
      <c r="N40" s="125"/>
      <c r="O40" s="126"/>
      <c r="P40" s="127"/>
      <c r="Q40" s="1"/>
    </row>
    <row r="41" spans="2:17" ht="91.5" customHeight="1">
      <c r="B41" s="69" t="s">
        <v>141</v>
      </c>
      <c r="C41" s="69">
        <v>2010</v>
      </c>
      <c r="D41" s="134" t="s">
        <v>142</v>
      </c>
      <c r="E41" s="97" t="s">
        <v>143</v>
      </c>
      <c r="G41" s="161"/>
      <c r="H41" s="165">
        <f t="shared" si="3"/>
        <v>1683131</v>
      </c>
      <c r="I41" s="175">
        <v>1683131</v>
      </c>
      <c r="J41" s="175"/>
      <c r="K41" s="175"/>
      <c r="L41" s="113"/>
      <c r="M41" s="125"/>
      <c r="N41" s="125"/>
      <c r="O41" s="126"/>
      <c r="P41" s="127"/>
      <c r="Q41" s="1"/>
    </row>
    <row r="42" spans="2:17" ht="93" customHeight="1">
      <c r="B42" s="69"/>
      <c r="C42" s="69"/>
      <c r="D42" s="103"/>
      <c r="E42" s="71"/>
      <c r="F42" s="138" t="s">
        <v>168</v>
      </c>
      <c r="G42" s="160" t="s">
        <v>169</v>
      </c>
      <c r="H42" s="164">
        <f>H43</f>
        <v>160000</v>
      </c>
      <c r="I42" s="167">
        <f>I43</f>
        <v>160000</v>
      </c>
      <c r="J42" s="131"/>
      <c r="K42" s="131"/>
      <c r="L42" s="113"/>
      <c r="M42" s="125"/>
      <c r="N42" s="125"/>
      <c r="O42" s="126"/>
      <c r="P42" s="127"/>
      <c r="Q42" s="1"/>
    </row>
    <row r="43" spans="2:17" ht="93" customHeight="1">
      <c r="B43" s="69" t="s">
        <v>170</v>
      </c>
      <c r="C43" s="76">
        <v>8110</v>
      </c>
      <c r="D43" s="77" t="s">
        <v>171</v>
      </c>
      <c r="E43" s="71" t="s">
        <v>172</v>
      </c>
      <c r="F43" s="138"/>
      <c r="G43" s="160"/>
      <c r="H43" s="165">
        <f t="shared" si="3"/>
        <v>160000</v>
      </c>
      <c r="I43" s="175">
        <v>160000</v>
      </c>
      <c r="J43" s="131"/>
      <c r="K43" s="131"/>
      <c r="L43" s="113"/>
      <c r="M43" s="125"/>
      <c r="N43" s="125"/>
      <c r="O43" s="126"/>
      <c r="P43" s="127"/>
      <c r="Q43" s="1"/>
    </row>
    <row r="44" spans="2:17" ht="73.5" customHeight="1">
      <c r="B44" s="105" t="s">
        <v>173</v>
      </c>
      <c r="C44" s="105" t="s">
        <v>174</v>
      </c>
      <c r="D44" s="106" t="s">
        <v>175</v>
      </c>
      <c r="E44" s="88" t="s">
        <v>176</v>
      </c>
      <c r="F44" s="208" t="s">
        <v>207</v>
      </c>
      <c r="G44" s="160"/>
      <c r="H44" s="164">
        <f t="shared" si="3"/>
        <v>300000</v>
      </c>
      <c r="I44" s="167">
        <v>300000</v>
      </c>
      <c r="J44" s="131"/>
      <c r="K44" s="131"/>
      <c r="L44" s="113"/>
      <c r="M44" s="125"/>
      <c r="N44" s="125"/>
      <c r="O44" s="126"/>
      <c r="P44" s="127"/>
      <c r="Q44" s="1"/>
    </row>
    <row r="45" spans="2:17" ht="126" customHeight="1">
      <c r="B45" s="182" t="s">
        <v>182</v>
      </c>
      <c r="C45" s="183">
        <v>7680</v>
      </c>
      <c r="D45" s="184" t="s">
        <v>44</v>
      </c>
      <c r="E45" s="185" t="s">
        <v>183</v>
      </c>
      <c r="F45" s="186" t="s">
        <v>184</v>
      </c>
      <c r="G45" s="187" t="s">
        <v>185</v>
      </c>
      <c r="H45" s="188">
        <f>I45+J45</f>
        <v>40000</v>
      </c>
      <c r="I45" s="188">
        <v>40000</v>
      </c>
      <c r="J45" s="189"/>
      <c r="K45" s="189"/>
      <c r="L45" s="113"/>
      <c r="M45" s="125"/>
      <c r="N45" s="125"/>
      <c r="O45" s="126"/>
      <c r="P45" s="127"/>
      <c r="Q45" s="1"/>
    </row>
    <row r="46" spans="2:17" ht="3" customHeight="1">
      <c r="B46" s="182"/>
      <c r="C46" s="183"/>
      <c r="D46" s="184"/>
      <c r="E46" s="185"/>
      <c r="F46" s="186"/>
      <c r="G46" s="187"/>
      <c r="H46" s="188"/>
      <c r="I46" s="188"/>
      <c r="J46" s="189"/>
      <c r="K46" s="189"/>
      <c r="L46" s="113"/>
      <c r="M46" s="125"/>
      <c r="N46" s="125"/>
      <c r="O46" s="126"/>
      <c r="P46" s="127"/>
      <c r="Q46" s="1"/>
    </row>
    <row r="47" spans="2:17" ht="75" customHeight="1">
      <c r="B47" s="182"/>
      <c r="C47" s="183"/>
      <c r="D47" s="184"/>
      <c r="E47" s="185"/>
      <c r="F47" s="195" t="s">
        <v>208</v>
      </c>
      <c r="G47" s="196" t="s">
        <v>209</v>
      </c>
      <c r="H47" s="188">
        <f>I47+J47</f>
        <v>50000</v>
      </c>
      <c r="I47" s="188">
        <f>I48</f>
        <v>50000</v>
      </c>
      <c r="J47" s="189"/>
      <c r="K47" s="189"/>
      <c r="L47" s="113"/>
      <c r="M47" s="125"/>
      <c r="N47" s="125"/>
      <c r="O47" s="126"/>
      <c r="P47" s="127"/>
      <c r="Q47" s="1"/>
    </row>
    <row r="48" spans="2:17" ht="75" customHeight="1">
      <c r="B48" s="182" t="s">
        <v>188</v>
      </c>
      <c r="C48" s="183">
        <v>7130</v>
      </c>
      <c r="D48" s="184" t="s">
        <v>190</v>
      </c>
      <c r="E48" s="185" t="s">
        <v>189</v>
      </c>
      <c r="F48" s="195"/>
      <c r="G48" s="196"/>
      <c r="H48" s="197">
        <f t="shared" si="3"/>
        <v>50000</v>
      </c>
      <c r="I48" s="197">
        <f>28200+21800</f>
        <v>50000</v>
      </c>
      <c r="J48" s="189"/>
      <c r="K48" s="189"/>
      <c r="L48" s="113"/>
      <c r="M48" s="125"/>
      <c r="N48" s="125"/>
      <c r="O48" s="126"/>
      <c r="P48" s="127"/>
      <c r="Q48" s="1"/>
    </row>
    <row r="49" spans="2:17" ht="217.5" customHeight="1">
      <c r="B49" s="75" t="s">
        <v>191</v>
      </c>
      <c r="C49" s="75">
        <v>6071</v>
      </c>
      <c r="D49" s="199" t="s">
        <v>105</v>
      </c>
      <c r="E49" s="100" t="s">
        <v>192</v>
      </c>
      <c r="F49" s="186" t="s">
        <v>193</v>
      </c>
      <c r="G49" s="187" t="s">
        <v>194</v>
      </c>
      <c r="H49" s="197">
        <f>I49+J49</f>
        <v>3000000</v>
      </c>
      <c r="I49" s="197">
        <v>3000000</v>
      </c>
      <c r="J49" s="197"/>
      <c r="K49" s="197"/>
      <c r="L49" s="113"/>
      <c r="M49" s="125"/>
      <c r="N49" s="125"/>
      <c r="O49" s="126"/>
      <c r="P49" s="127"/>
      <c r="Q49" s="1"/>
    </row>
    <row r="50" spans="2:17" ht="39" customHeight="1">
      <c r="B50" s="177"/>
      <c r="C50" s="178"/>
      <c r="D50" s="178"/>
      <c r="E50" s="179" t="s">
        <v>122</v>
      </c>
      <c r="F50" s="180"/>
      <c r="G50" s="180"/>
      <c r="H50" s="194">
        <f>I50+J50</f>
        <v>21604322</v>
      </c>
      <c r="I50" s="193">
        <f>I13+I21+I22+I26+I28+I38+I20+I42+I44+I36+I45+I47+I49+I40+I24</f>
        <v>21539322</v>
      </c>
      <c r="J50" s="193">
        <f>J13+J21+J22+J26+J28+J38+J20+J42+J44+J36+J45+J47+J49+J40+J24</f>
        <v>65000</v>
      </c>
      <c r="K50" s="193">
        <f>K13+K21+K22+K26+K28+K38+K20+K42+K44+K36+K45+K47+K49+K40+K24</f>
        <v>0</v>
      </c>
      <c r="L50" s="133"/>
      <c r="M50" s="125"/>
      <c r="N50" s="125"/>
      <c r="O50" s="126"/>
      <c r="P50" s="127"/>
      <c r="Q50" s="1"/>
    </row>
    <row r="51" spans="2:17" ht="82.5" customHeight="1">
      <c r="B51" s="109" t="s">
        <v>110</v>
      </c>
      <c r="C51" s="110"/>
      <c r="D51" s="103"/>
      <c r="E51" s="111" t="s">
        <v>85</v>
      </c>
      <c r="F51" s="90"/>
      <c r="G51" s="90"/>
      <c r="H51" s="176"/>
      <c r="I51" s="167"/>
      <c r="J51" s="131"/>
      <c r="K51" s="131"/>
      <c r="L51" s="15"/>
      <c r="M51" s="1"/>
      <c r="N51" s="1"/>
      <c r="O51" s="1"/>
      <c r="P51" s="1"/>
      <c r="Q51" s="1"/>
    </row>
    <row r="52" spans="2:12" ht="66" customHeight="1">
      <c r="B52" s="109" t="s">
        <v>111</v>
      </c>
      <c r="C52" s="110"/>
      <c r="D52" s="103"/>
      <c r="E52" s="111" t="s">
        <v>85</v>
      </c>
      <c r="F52" s="90"/>
      <c r="G52" s="90"/>
      <c r="H52" s="176"/>
      <c r="I52" s="167"/>
      <c r="J52" s="131"/>
      <c r="K52" s="131"/>
      <c r="L52" s="15"/>
    </row>
    <row r="53" spans="2:12" ht="79.5" customHeight="1">
      <c r="B53" s="109"/>
      <c r="C53" s="110"/>
      <c r="D53" s="103"/>
      <c r="E53" s="111"/>
      <c r="F53" s="96" t="s">
        <v>166</v>
      </c>
      <c r="G53" s="88" t="s">
        <v>167</v>
      </c>
      <c r="H53" s="166">
        <f aca="true" t="shared" si="4" ref="H53:H58">I53+J53</f>
        <v>6532394</v>
      </c>
      <c r="I53" s="167">
        <f>I54+I55</f>
        <v>6532394</v>
      </c>
      <c r="J53" s="167">
        <f>J54+J55</f>
        <v>0</v>
      </c>
      <c r="K53" s="167">
        <f>K54+K55</f>
        <v>0</v>
      </c>
      <c r="L53" s="15"/>
    </row>
    <row r="54" spans="2:12" ht="60" customHeight="1">
      <c r="B54" s="105" t="s">
        <v>153</v>
      </c>
      <c r="C54" s="105" t="s">
        <v>154</v>
      </c>
      <c r="D54" s="106" t="s">
        <v>75</v>
      </c>
      <c r="E54" s="112" t="s">
        <v>117</v>
      </c>
      <c r="F54" s="88"/>
      <c r="G54" s="88"/>
      <c r="H54" s="176">
        <f t="shared" si="4"/>
        <v>5192534</v>
      </c>
      <c r="I54" s="175">
        <v>5192534</v>
      </c>
      <c r="J54" s="150"/>
      <c r="K54" s="130"/>
      <c r="L54" s="113"/>
    </row>
    <row r="55" spans="2:12" ht="34.5" customHeight="1">
      <c r="B55" s="105" t="s">
        <v>155</v>
      </c>
      <c r="C55" s="105" t="s">
        <v>156</v>
      </c>
      <c r="D55" s="106" t="s">
        <v>75</v>
      </c>
      <c r="E55" s="112" t="s">
        <v>112</v>
      </c>
      <c r="F55" s="112"/>
      <c r="G55" s="112"/>
      <c r="H55" s="176">
        <f t="shared" si="4"/>
        <v>1339860</v>
      </c>
      <c r="I55" s="175">
        <v>1339860</v>
      </c>
      <c r="J55" s="131"/>
      <c r="K55" s="130"/>
      <c r="L55" s="113"/>
    </row>
    <row r="56" spans="2:12" ht="43.5" customHeight="1" hidden="1">
      <c r="B56" s="105"/>
      <c r="C56" s="105"/>
      <c r="D56" s="106"/>
      <c r="E56" s="112"/>
      <c r="F56" s="112"/>
      <c r="G56" s="112"/>
      <c r="H56" s="176">
        <f t="shared" si="4"/>
        <v>0</v>
      </c>
      <c r="I56" s="175"/>
      <c r="J56" s="131"/>
      <c r="K56" s="130"/>
      <c r="L56" s="113"/>
    </row>
    <row r="57" spans="2:12" ht="119.25" customHeight="1">
      <c r="B57" s="69" t="s">
        <v>113</v>
      </c>
      <c r="C57" s="69">
        <v>5061</v>
      </c>
      <c r="D57" s="70" t="s">
        <v>19</v>
      </c>
      <c r="E57" s="71" t="s">
        <v>81</v>
      </c>
      <c r="F57" s="204" t="s">
        <v>210</v>
      </c>
      <c r="G57" s="99" t="s">
        <v>211</v>
      </c>
      <c r="H57" s="166">
        <f t="shared" si="4"/>
        <v>120000</v>
      </c>
      <c r="I57" s="167">
        <f>70000+50000</f>
        <v>120000</v>
      </c>
      <c r="J57" s="131"/>
      <c r="K57" s="131"/>
      <c r="L57" s="15"/>
    </row>
    <row r="58" spans="2:13" ht="77.25" customHeight="1">
      <c r="B58" s="110" t="s">
        <v>159</v>
      </c>
      <c r="C58" s="105" t="s">
        <v>160</v>
      </c>
      <c r="D58" s="106" t="s">
        <v>158</v>
      </c>
      <c r="E58" s="112" t="s">
        <v>161</v>
      </c>
      <c r="F58" s="206" t="s">
        <v>212</v>
      </c>
      <c r="G58" s="207" t="s">
        <v>213</v>
      </c>
      <c r="H58" s="164">
        <f t="shared" si="4"/>
        <v>15000</v>
      </c>
      <c r="I58" s="167">
        <f>5000+10000</f>
        <v>15000</v>
      </c>
      <c r="J58" s="131"/>
      <c r="K58" s="131"/>
      <c r="L58" s="113"/>
      <c r="M58" s="113"/>
    </row>
    <row r="59" spans="2:13" ht="29.25" customHeight="1">
      <c r="B59" s="110"/>
      <c r="C59" s="105"/>
      <c r="D59" s="106"/>
      <c r="E59" s="112"/>
      <c r="F59" s="138"/>
      <c r="G59" s="71"/>
      <c r="H59" s="164"/>
      <c r="I59" s="167"/>
      <c r="J59" s="131"/>
      <c r="K59" s="131"/>
      <c r="L59" s="113"/>
      <c r="M59" s="113"/>
    </row>
    <row r="60" spans="2:12" ht="43.5" customHeight="1">
      <c r="B60" s="114"/>
      <c r="C60" s="69"/>
      <c r="D60" s="70"/>
      <c r="E60" s="108" t="s">
        <v>122</v>
      </c>
      <c r="F60" s="103"/>
      <c r="G60" s="103"/>
      <c r="H60" s="167">
        <f>I60+J60</f>
        <v>6667394</v>
      </c>
      <c r="I60" s="167">
        <f>I53+I57+I58</f>
        <v>6667394</v>
      </c>
      <c r="J60" s="167">
        <f>J53+J57+J58</f>
        <v>0</v>
      </c>
      <c r="K60" s="167">
        <f>K53+K57+K58</f>
        <v>0</v>
      </c>
      <c r="L60" s="61"/>
    </row>
    <row r="61" spans="2:12" ht="87" customHeight="1">
      <c r="B61" s="110" t="s">
        <v>84</v>
      </c>
      <c r="C61" s="110"/>
      <c r="D61" s="104"/>
      <c r="E61" s="111" t="s">
        <v>87</v>
      </c>
      <c r="F61" s="88"/>
      <c r="G61" s="88"/>
      <c r="H61" s="166"/>
      <c r="I61" s="167"/>
      <c r="J61" s="131"/>
      <c r="K61" s="131"/>
      <c r="L61" s="15"/>
    </row>
    <row r="62" spans="2:12" ht="81.75" customHeight="1">
      <c r="B62" s="110" t="s">
        <v>86</v>
      </c>
      <c r="C62" s="110"/>
      <c r="D62" s="103"/>
      <c r="E62" s="111" t="s">
        <v>87</v>
      </c>
      <c r="F62" s="88"/>
      <c r="G62" s="88"/>
      <c r="H62" s="166"/>
      <c r="I62" s="167"/>
      <c r="J62" s="131"/>
      <c r="K62" s="131"/>
      <c r="L62" s="15"/>
    </row>
    <row r="63" spans="2:12" ht="76.5" customHeight="1">
      <c r="B63" s="114">
        <v>1014082</v>
      </c>
      <c r="C63" s="69">
        <v>4082</v>
      </c>
      <c r="D63" s="106" t="s">
        <v>38</v>
      </c>
      <c r="E63" s="71" t="s">
        <v>102</v>
      </c>
      <c r="F63" s="204" t="s">
        <v>214</v>
      </c>
      <c r="G63" s="99" t="s">
        <v>215</v>
      </c>
      <c r="H63" s="168">
        <f>I63+J63</f>
        <v>118000</v>
      </c>
      <c r="I63" s="175">
        <v>118000</v>
      </c>
      <c r="J63" s="150"/>
      <c r="K63" s="150"/>
      <c r="L63" s="15"/>
    </row>
    <row r="64" spans="2:12" ht="33.75" customHeight="1">
      <c r="B64" s="115"/>
      <c r="C64" s="115"/>
      <c r="D64" s="116"/>
      <c r="E64" s="111" t="s">
        <v>122</v>
      </c>
      <c r="F64" s="88"/>
      <c r="G64" s="88"/>
      <c r="H64" s="166">
        <f>I64+J64</f>
        <v>118000</v>
      </c>
      <c r="I64" s="167">
        <f>I63</f>
        <v>118000</v>
      </c>
      <c r="J64" s="131">
        <f>J63</f>
        <v>0</v>
      </c>
      <c r="K64" s="131">
        <f>K63</f>
        <v>0</v>
      </c>
      <c r="L64" s="15"/>
    </row>
    <row r="65" spans="2:12" ht="39" customHeight="1">
      <c r="B65" s="105"/>
      <c r="C65" s="105"/>
      <c r="D65" s="106"/>
      <c r="E65" s="111" t="s">
        <v>132</v>
      </c>
      <c r="F65" s="96"/>
      <c r="G65" s="96"/>
      <c r="H65" s="162">
        <f>I65+J65</f>
        <v>28389716</v>
      </c>
      <c r="I65" s="163">
        <f>I50+I60+I64</f>
        <v>28324716</v>
      </c>
      <c r="J65" s="163">
        <f>J50+J60+J64</f>
        <v>65000</v>
      </c>
      <c r="K65" s="163">
        <f>K50+K60+K64</f>
        <v>0</v>
      </c>
      <c r="L65" s="15"/>
    </row>
    <row r="66" spans="2:12" ht="57.75" customHeight="1">
      <c r="B66" s="148"/>
      <c r="C66" s="148"/>
      <c r="D66" s="148"/>
      <c r="E66" s="156"/>
      <c r="F66" s="148"/>
      <c r="G66" s="128"/>
      <c r="H66" s="158"/>
      <c r="I66" s="117"/>
      <c r="J66" s="117"/>
      <c r="K66" s="117"/>
      <c r="L66" s="15"/>
    </row>
    <row r="67" spans="2:12" ht="2.25" customHeight="1">
      <c r="B67" s="149"/>
      <c r="C67" s="149"/>
      <c r="D67" s="149"/>
      <c r="E67" s="156"/>
      <c r="F67" s="149"/>
      <c r="G67" s="128"/>
      <c r="H67" s="140"/>
      <c r="I67" s="117"/>
      <c r="J67" s="118"/>
      <c r="K67" s="118"/>
      <c r="L67" s="15"/>
    </row>
    <row r="68" spans="2:12" ht="0.75" customHeight="1">
      <c r="B68" s="149"/>
      <c r="C68" s="149"/>
      <c r="D68" s="149"/>
      <c r="E68" s="156"/>
      <c r="F68" s="149"/>
      <c r="G68" s="128"/>
      <c r="H68" s="158"/>
      <c r="I68" s="117"/>
      <c r="J68" s="117"/>
      <c r="K68" s="117"/>
      <c r="L68" s="15"/>
    </row>
    <row r="69" spans="2:12" ht="42" customHeight="1">
      <c r="B69" s="219" t="s">
        <v>133</v>
      </c>
      <c r="C69" s="219"/>
      <c r="D69" s="219"/>
      <c r="E69" s="219"/>
      <c r="F69" s="149"/>
      <c r="G69" s="225" t="s">
        <v>134</v>
      </c>
      <c r="H69" s="225"/>
      <c r="I69" s="225"/>
      <c r="J69" s="118"/>
      <c r="K69" s="118"/>
      <c r="L69" s="15"/>
    </row>
    <row r="70" spans="2:12" ht="18.75">
      <c r="B70" s="15"/>
      <c r="C70" s="55" t="s">
        <v>3</v>
      </c>
      <c r="D70" s="55"/>
      <c r="E70" s="55"/>
      <c r="F70" s="55"/>
      <c r="G70" s="55"/>
      <c r="H70" s="55"/>
      <c r="I70" s="56"/>
      <c r="J70" s="57"/>
      <c r="K70" s="57"/>
      <c r="L70" s="15"/>
    </row>
    <row r="71" spans="2:12" ht="18.75">
      <c r="B71" s="15"/>
      <c r="C71" s="15"/>
      <c r="D71" s="15"/>
      <c r="E71" s="15"/>
      <c r="F71" s="15"/>
      <c r="G71" s="15"/>
      <c r="H71" s="15"/>
      <c r="I71" s="58"/>
      <c r="J71" s="59"/>
      <c r="K71" s="59"/>
      <c r="L71" s="15"/>
    </row>
    <row r="72" spans="2:12" ht="18.75">
      <c r="B72" s="15"/>
      <c r="C72" s="15"/>
      <c r="D72" s="15"/>
      <c r="E72" s="123"/>
      <c r="F72" s="15"/>
      <c r="G72" s="15"/>
      <c r="H72" s="15"/>
      <c r="I72" s="58"/>
      <c r="J72" s="141"/>
      <c r="K72" s="142"/>
      <c r="L72" s="143"/>
    </row>
    <row r="73" spans="2:12" ht="22.5">
      <c r="B73" s="15"/>
      <c r="C73" s="15"/>
      <c r="D73" s="15"/>
      <c r="E73" s="15"/>
      <c r="F73" s="15"/>
      <c r="G73" s="15"/>
      <c r="H73" s="15"/>
      <c r="I73" s="60"/>
      <c r="J73" s="142"/>
      <c r="K73" s="144"/>
      <c r="L73" s="143"/>
    </row>
    <row r="74" spans="2:12" ht="18.75">
      <c r="B74" s="15"/>
      <c r="C74" s="15"/>
      <c r="D74" s="120"/>
      <c r="E74" s="15"/>
      <c r="F74" s="15"/>
      <c r="G74" s="15"/>
      <c r="H74" s="15"/>
      <c r="I74" s="59"/>
      <c r="J74" s="145"/>
      <c r="K74" s="145"/>
      <c r="L74" s="143"/>
    </row>
    <row r="75" spans="2:12" ht="18.75">
      <c r="B75" s="15"/>
      <c r="C75" s="15"/>
      <c r="D75" s="120"/>
      <c r="E75" s="15"/>
      <c r="F75" s="15"/>
      <c r="G75" s="15"/>
      <c r="H75" s="15"/>
      <c r="I75" s="59"/>
      <c r="J75" s="60"/>
      <c r="K75" s="59"/>
      <c r="L75" s="15"/>
    </row>
    <row r="76" ht="12.75">
      <c r="D76" s="121"/>
    </row>
    <row r="77" spans="4:10" ht="18.75">
      <c r="D77" s="120"/>
      <c r="I77" s="124"/>
      <c r="J77" s="124"/>
    </row>
    <row r="78" ht="18.75">
      <c r="D78" s="120"/>
    </row>
    <row r="79" ht="18.75">
      <c r="D79" s="120"/>
    </row>
    <row r="80" ht="18.75">
      <c r="D80" s="120"/>
    </row>
    <row r="81" ht="18.75">
      <c r="D81" s="120"/>
    </row>
    <row r="82" ht="18.75">
      <c r="D82" s="120"/>
    </row>
    <row r="83" ht="18.75">
      <c r="D83" s="120"/>
    </row>
    <row r="84" ht="18.75">
      <c r="D84" s="120"/>
    </row>
    <row r="85" ht="18.75">
      <c r="D85" s="15"/>
    </row>
    <row r="86" ht="18.75">
      <c r="D86" s="120"/>
    </row>
    <row r="87" ht="18.75">
      <c r="D87" s="120"/>
    </row>
    <row r="88" ht="18.75">
      <c r="D88" s="120"/>
    </row>
    <row r="89" ht="18.75">
      <c r="D89" s="120"/>
    </row>
    <row r="90" ht="18.75">
      <c r="D90" s="120"/>
    </row>
    <row r="91" ht="18.75">
      <c r="D91" s="120"/>
    </row>
    <row r="92" ht="18.75">
      <c r="D92" s="120"/>
    </row>
    <row r="93" ht="18.75">
      <c r="D93" s="120"/>
    </row>
    <row r="94" ht="18.75">
      <c r="D94" s="120"/>
    </row>
    <row r="96" ht="23.25">
      <c r="D96" s="7"/>
    </row>
    <row r="97" ht="18.75">
      <c r="D97" s="120"/>
    </row>
    <row r="98" ht="18.75">
      <c r="D98" s="15"/>
    </row>
    <row r="102" spans="4:5" ht="30">
      <c r="D102" s="119"/>
      <c r="E102" s="122"/>
    </row>
  </sheetData>
  <sheetProtection/>
  <mergeCells count="15">
    <mergeCell ref="B69:E69"/>
    <mergeCell ref="B8:B9"/>
    <mergeCell ref="J8:K8"/>
    <mergeCell ref="G8:G9"/>
    <mergeCell ref="H8:H9"/>
    <mergeCell ref="G69:I69"/>
    <mergeCell ref="M8:M9"/>
    <mergeCell ref="D8:D9"/>
    <mergeCell ref="E8:E9"/>
    <mergeCell ref="F8:F9"/>
    <mergeCell ref="I8:I9"/>
    <mergeCell ref="B5:K5"/>
    <mergeCell ref="C6:D6"/>
    <mergeCell ref="C7:D7"/>
    <mergeCell ref="C8:C9"/>
  </mergeCells>
  <printOptions/>
  <pageMargins left="0.31496062992125984" right="0.2362204724409449"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7</oddHeader>
  </headerFooter>
  <rowBreaks count="3" manualBreakCount="3">
    <brk id="25" max="10" man="1"/>
    <brk id="39" max="10" man="1"/>
    <brk id="50"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28" t="s">
        <v>74</v>
      </c>
      <c r="F4" s="228"/>
      <c r="G4" s="228"/>
      <c r="H4" s="228"/>
      <c r="I4" s="7"/>
    </row>
    <row r="5" spans="5:11" ht="24" thickBot="1">
      <c r="E5" s="7"/>
      <c r="F5" s="7"/>
      <c r="G5" s="7"/>
      <c r="H5" s="7" t="s">
        <v>3</v>
      </c>
      <c r="I5" s="7" t="s">
        <v>2</v>
      </c>
      <c r="K5" s="1"/>
    </row>
    <row r="6" spans="2:11" ht="12.75" customHeight="1">
      <c r="B6" s="220" t="s">
        <v>13</v>
      </c>
      <c r="C6" s="217" t="s">
        <v>8</v>
      </c>
      <c r="D6" s="220" t="s">
        <v>14</v>
      </c>
      <c r="E6" s="212" t="s">
        <v>15</v>
      </c>
      <c r="F6" s="212" t="s">
        <v>16</v>
      </c>
      <c r="G6" s="212" t="s">
        <v>0</v>
      </c>
      <c r="H6" s="212" t="s">
        <v>1</v>
      </c>
      <c r="I6" s="212" t="s">
        <v>17</v>
      </c>
      <c r="K6" s="209"/>
    </row>
    <row r="7" spans="2:11" ht="133.5" customHeight="1" thickBot="1">
      <c r="B7" s="221"/>
      <c r="C7" s="229"/>
      <c r="D7" s="227"/>
      <c r="E7" s="224"/>
      <c r="F7" s="224"/>
      <c r="G7" s="224"/>
      <c r="H7" s="224"/>
      <c r="I7" s="224"/>
      <c r="K7" s="209"/>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26" t="s">
        <v>50</v>
      </c>
      <c r="D35" s="226"/>
      <c r="E35" s="226"/>
      <c r="F35" s="226"/>
      <c r="G35" s="12"/>
      <c r="H35" s="13"/>
      <c r="I35" s="2"/>
    </row>
    <row r="36" spans="3:9" ht="23.25">
      <c r="C36" s="226"/>
      <c r="D36" s="226"/>
      <c r="E36" s="226"/>
      <c r="F36" s="226"/>
      <c r="G36" s="12"/>
      <c r="H36" s="13" t="s">
        <v>51</v>
      </c>
      <c r="I36" s="2"/>
    </row>
    <row r="37" spans="3:9" ht="14.25">
      <c r="C37" s="6" t="s">
        <v>3</v>
      </c>
      <c r="D37" s="6"/>
      <c r="E37" s="6"/>
      <c r="F37" s="5"/>
      <c r="G37" s="4"/>
      <c r="H37" s="5"/>
      <c r="I37" s="5"/>
    </row>
    <row r="38" ht="12.75">
      <c r="G38" s="3"/>
    </row>
    <row r="39" ht="12.75">
      <c r="G39" s="3"/>
    </row>
  </sheetData>
  <sheetProtection/>
  <mergeCells count="11">
    <mergeCell ref="E4:H4"/>
    <mergeCell ref="F6:F7"/>
    <mergeCell ref="G6:G7"/>
    <mergeCell ref="C6:C7"/>
    <mergeCell ref="B6:B7"/>
    <mergeCell ref="H6:H7"/>
    <mergeCell ref="C35:F36"/>
    <mergeCell ref="K6:K7"/>
    <mergeCell ref="D6:D7"/>
    <mergeCell ref="E6:E7"/>
    <mergeCell ref="I6:I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2023-12-13T07:18:44Z</cp:lastPrinted>
  <dcterms:created xsi:type="dcterms:W3CDTF">2009-12-17T12:30:57Z</dcterms:created>
  <dcterms:modified xsi:type="dcterms:W3CDTF">2023-12-13T07:19:28Z</dcterms:modified>
  <cp:category/>
  <cp:version/>
  <cp:contentType/>
  <cp:contentStatus/>
</cp:coreProperties>
</file>