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'14502000000'!$A$1:$I$55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F28" i="2" l="1"/>
  <c r="F49" i="2" s="1"/>
  <c r="F48" i="2" s="1"/>
  <c r="G28" i="2"/>
  <c r="H28" i="2"/>
  <c r="H49" i="2" s="1"/>
  <c r="H48" i="2" s="1"/>
  <c r="E28" i="2"/>
  <c r="E49" i="2" s="1"/>
  <c r="E48" i="2" s="1"/>
  <c r="E50" i="2"/>
  <c r="F50" i="2"/>
  <c r="G50" i="2"/>
  <c r="H50" i="2"/>
  <c r="G49" i="2"/>
  <c r="G48" i="2" s="1"/>
  <c r="F36" i="2"/>
  <c r="G36" i="2"/>
  <c r="H36" i="2"/>
  <c r="E36" i="2"/>
  <c r="E44" i="2"/>
  <c r="E43" i="2"/>
  <c r="E42" i="2"/>
  <c r="F32" i="2"/>
  <c r="G32" i="2"/>
  <c r="H32" i="2"/>
  <c r="E32" i="2"/>
  <c r="E24" i="2"/>
  <c r="F24" i="2"/>
  <c r="G24" i="2"/>
  <c r="H24" i="2"/>
  <c r="D49" i="2"/>
  <c r="D48" i="2"/>
  <c r="D50" i="2"/>
  <c r="D46" i="2"/>
  <c r="D36" i="2"/>
  <c r="D34" i="2"/>
  <c r="D30" i="2"/>
  <c r="D28" i="2"/>
  <c r="D26" i="2"/>
  <c r="D24" i="2"/>
  <c r="E22" i="2"/>
  <c r="F22" i="2"/>
  <c r="G22" i="2"/>
  <c r="H22" i="2"/>
  <c r="D22" i="2"/>
  <c r="E20" i="2"/>
  <c r="E14" i="2"/>
  <c r="F17" i="2"/>
  <c r="G17" i="2"/>
  <c r="H17" i="2"/>
  <c r="E17" i="2"/>
  <c r="D18" i="2"/>
  <c r="D16" i="2"/>
  <c r="D14" i="2"/>
  <c r="E41" i="2" l="1"/>
</calcChain>
</file>

<file path=xl/sharedStrings.xml><?xml version="1.0" encoding="utf-8"?>
<sst xmlns="http://schemas.openxmlformats.org/spreadsheetml/2006/main" count="85" uniqueCount="53">
  <si>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</si>
  <si>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</si>
  <si>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</si>
  <si>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</si>
  <si>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</si>
  <si>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</si>
  <si>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</si>
  <si>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</si>
  <si>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</si>
  <si>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</si>
  <si>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</si>
  <si>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</si>
  <si>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</si>
  <si>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</si>
  <si>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I. Трансферти до загального фонду бюджету</t>
  </si>
  <si>
    <t>41020100</t>
  </si>
  <si>
    <t>Базова дотація </t>
  </si>
  <si>
    <t>14100000000</t>
  </si>
  <si>
    <t>Обласний бюджет Миколаївської областi</t>
  </si>
  <si>
    <t>99000000000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</si>
  <si>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</si>
  <si>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</si>
  <si>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41053900</t>
  </si>
  <si>
    <t>Інші субвенції з місцевого бюджету</t>
  </si>
  <si>
    <t>14546000000</t>
  </si>
  <si>
    <t>Бюджет Iнгульської сiльської територiальної громади</t>
  </si>
  <si>
    <t>14554000000</t>
  </si>
  <si>
    <t>Бюджет Привiльненської сiльської територiальної громади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</si>
  <si>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</si>
  <si>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</si>
  <si>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</si>
  <si>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</si>
  <si>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</si>
  <si>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</si>
  <si>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</si>
  <si>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</si>
  <si>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</si>
  <si>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</si>
  <si>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</si>
  <si>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</si>
  <si>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Державний бюджет України</t>
  </si>
  <si>
    <t>Субвенція з державного бюджету місцевим бюджетам на здійснення заходів щодо  соціально - 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</si>
  <si>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</si>
  <si>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</si>
  <si>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</si>
  <si>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 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</si>
  <si>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</si>
  <si>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 доріг комунальної власності у населених пунктах за рахунок відповідної субвенції з державного бюджету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</si>
  <si>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</si>
  <si>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</si>
  <si>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Районний бюджет Баштанського району</t>
  </si>
  <si>
    <t xml:space="preserve">до Прогнозу бюджету Баштанської міської 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</si>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</sst>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9" applyNumberFormat="0" applyFont="0" applyAlignment="0" applyProtection="0"/>
    <xf numFmtId="0" fontId="14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1" fillId="0" borderId="0" xfId="1"/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5" fillId="17" borderId="11" xfId="1" applyFont="1" applyFill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6" fillId="0" borderId="0" xfId="1" quotePrefix="1" applyFont="1" applyAlignment="1">
      <alignment horizontal="left"/>
    </xf>
    <xf numFmtId="0" fontId="16" fillId="0" borderId="4" xfId="1" applyFont="1" applyBorder="1" applyAlignment="1">
      <alignment horizontal="center" wrapText="1"/>
    </xf>
    <xf numFmtId="0" fontId="16" fillId="0" borderId="7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4" fontId="12" fillId="0" borderId="11" xfId="1" applyNumberFormat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2" fillId="0" borderId="11" xfId="1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 wrapText="1"/>
    </xf>
    <xf numFmtId="4" fontId="18" fillId="0" borderId="11" xfId="1" applyNumberFormat="1" applyFont="1" applyBorder="1" applyAlignment="1">
      <alignment vertical="center"/>
    </xf>
    <xf numFmtId="0" fontId="17" fillId="18" borderId="11" xfId="0" applyFont="1" applyFill="1" applyBorder="1" applyAlignment="1">
      <alignment horizontal="right" vertical="top" wrapText="1"/>
    </xf>
    <xf numFmtId="0" fontId="17" fillId="18" borderId="11" xfId="0" applyFont="1" applyFill="1" applyBorder="1" applyAlignment="1">
      <alignment horizontal="left" vertical="top" wrapText="1"/>
    </xf>
    <xf numFmtId="0" fontId="18" fillId="0" borderId="11" xfId="1" applyFont="1" applyBorder="1" applyAlignment="1">
      <alignment horizontal="center" vertical="center"/>
    </xf>
    <xf numFmtId="0" fontId="18" fillId="0" borderId="11" xfId="1" applyFont="1" applyBorder="1" applyAlignment="1">
      <alignment vertical="center" wrapText="1"/>
    </xf>
    <xf numFmtId="0" fontId="18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/>
    </xf>
    <xf numFmtId="0" fontId="12" fillId="19" borderId="11" xfId="1" applyFont="1" applyFill="1" applyBorder="1" applyAlignment="1">
      <alignment horizontal="center" vertical="center"/>
    </xf>
    <xf numFmtId="0" fontId="12" fillId="19" borderId="11" xfId="1" applyFont="1" applyFill="1" applyBorder="1" applyAlignment="1">
      <alignment vertical="center" wrapText="1"/>
    </xf>
    <xf numFmtId="4" fontId="12" fillId="19" borderId="11" xfId="1" applyNumberFormat="1" applyFont="1" applyFill="1" applyBorder="1" applyAlignment="1">
      <alignment vertical="center"/>
    </xf>
    <xf numFmtId="0" fontId="18" fillId="18" borderId="11" xfId="0" applyFont="1" applyFill="1" applyBorder="1" applyAlignment="1">
      <alignment horizontal="center" vertical="top" wrapText="1"/>
    </xf>
    <xf numFmtId="0" fontId="18" fillId="18" borderId="11" xfId="0" applyFont="1" applyFill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0" fontId="16" fillId="0" borderId="2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15" fillId="17" borderId="11" xfId="1" applyFont="1" applyFill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18" fillId="17" borderId="12" xfId="1" applyFont="1" applyFill="1" applyBorder="1" applyAlignment="1">
      <alignment horizontal="center" vertical="center"/>
    </xf>
    <xf numFmtId="0" fontId="18" fillId="17" borderId="13" xfId="1" applyFont="1" applyFill="1" applyBorder="1" applyAlignment="1">
      <alignment horizontal="center" vertical="center"/>
    </xf>
    <xf numFmtId="0" fontId="18" fillId="17" borderId="14" xfId="1" applyFont="1" applyFill="1" applyBorder="1" applyAlignment="1">
      <alignment horizontal="center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4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B1" zoomScale="60" zoomScaleNormal="100" workbookViewId="0">
      <selection activeCell="B6" sqref="B6:H6"/>
    </sheetView>
  </sheetViews>
  <sheetFormatPr defaultRowHeight="12.75" x14ac:dyDescent="0.2"/>
  <cols>
    <col min="1" max="1" width="0" style="1" hidden="1" customWidth="1"/>
    <col min="2" max="2" width="20.7109375" style="6" customWidth="1"/>
    <col min="3" max="3" width="50.7109375" style="13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51</v>
      </c>
      <c r="G2" s="3"/>
      <c r="H2" s="3"/>
    </row>
    <row r="3" spans="1:9" x14ac:dyDescent="0.2">
      <c r="F3" s="2" t="s">
        <v>52</v>
      </c>
      <c r="G3" s="3"/>
      <c r="H3" s="3"/>
    </row>
    <row r="4" spans="1:9" x14ac:dyDescent="0.2">
      <c r="F4" s="2"/>
      <c r="G4" s="3"/>
      <c r="H4" s="3"/>
    </row>
    <row r="5" spans="1:9" x14ac:dyDescent="0.2">
      <c r="B5" s="4"/>
    </row>
    <row r="6" spans="1:9" ht="15.75" x14ac:dyDescent="0.25">
      <c r="B6" s="40" t="s">
        <v>1</v>
      </c>
      <c r="C6" s="40"/>
      <c r="D6" s="40"/>
      <c r="E6" s="40"/>
      <c r="F6" s="40"/>
      <c r="G6" s="40"/>
      <c r="H6" s="40"/>
    </row>
    <row r="7" spans="1:9" x14ac:dyDescent="0.2">
      <c r="B7" s="15" t="s">
        <v>11</v>
      </c>
    </row>
    <row r="8" spans="1:9" x14ac:dyDescent="0.2">
      <c r="B8" s="2" t="s">
        <v>2</v>
      </c>
    </row>
    <row r="9" spans="1:9" x14ac:dyDescent="0.2">
      <c r="H9" s="5" t="s">
        <v>3</v>
      </c>
    </row>
    <row r="10" spans="1:9" ht="24.95" customHeight="1" x14ac:dyDescent="0.2">
      <c r="B10" s="41" t="s">
        <v>4</v>
      </c>
      <c r="C10" s="43" t="s">
        <v>5</v>
      </c>
      <c r="D10" s="16" t="s">
        <v>33</v>
      </c>
      <c r="E10" s="16" t="s">
        <v>34</v>
      </c>
      <c r="F10" s="16" t="s">
        <v>35</v>
      </c>
      <c r="G10" s="16" t="s">
        <v>36</v>
      </c>
      <c r="H10" s="16" t="s">
        <v>37</v>
      </c>
    </row>
    <row r="11" spans="1:9" ht="24.95" customHeight="1" x14ac:dyDescent="0.2">
      <c r="B11" s="42"/>
      <c r="C11" s="44"/>
      <c r="D11" s="17" t="s">
        <v>6</v>
      </c>
      <c r="E11" s="17" t="s">
        <v>7</v>
      </c>
      <c r="F11" s="17" t="s">
        <v>8</v>
      </c>
      <c r="G11" s="17" t="s">
        <v>8</v>
      </c>
      <c r="H11" s="17" t="s">
        <v>8</v>
      </c>
    </row>
    <row r="12" spans="1:9" x14ac:dyDescent="0.2"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</row>
    <row r="13" spans="1:9" x14ac:dyDescent="0.2">
      <c r="A13" s="11">
        <v>1</v>
      </c>
      <c r="B13" s="48" t="s">
        <v>14</v>
      </c>
      <c r="C13" s="48"/>
      <c r="D13" s="48"/>
      <c r="E13" s="48"/>
      <c r="F13" s="48"/>
      <c r="G13" s="48"/>
      <c r="H13" s="49"/>
      <c r="I13" s="10"/>
    </row>
    <row r="14" spans="1:9" x14ac:dyDescent="0.2">
      <c r="A14" s="12">
        <v>1</v>
      </c>
      <c r="B14" s="21" t="s">
        <v>15</v>
      </c>
      <c r="C14" s="22" t="s">
        <v>16</v>
      </c>
      <c r="D14" s="20">
        <f>D15</f>
        <v>5551100</v>
      </c>
      <c r="E14" s="20">
        <f>E15</f>
        <v>6026000</v>
      </c>
      <c r="F14" s="20">
        <v>8683900</v>
      </c>
      <c r="G14" s="20">
        <v>10246600</v>
      </c>
      <c r="H14" s="20">
        <v>12097000</v>
      </c>
      <c r="I14" s="10"/>
    </row>
    <row r="15" spans="1:9" x14ac:dyDescent="0.2">
      <c r="A15" s="12">
        <v>0</v>
      </c>
      <c r="B15" s="21" t="s">
        <v>19</v>
      </c>
      <c r="C15" s="22" t="s">
        <v>40</v>
      </c>
      <c r="D15" s="20">
        <v>5551100</v>
      </c>
      <c r="E15" s="20">
        <v>6026000</v>
      </c>
      <c r="F15" s="20">
        <v>8683900</v>
      </c>
      <c r="G15" s="20">
        <v>10246600</v>
      </c>
      <c r="H15" s="20">
        <v>12097000</v>
      </c>
      <c r="I15" s="10"/>
    </row>
    <row r="16" spans="1:9" ht="25.5" x14ac:dyDescent="0.2">
      <c r="A16" s="12"/>
      <c r="B16" s="23">
        <v>41033900</v>
      </c>
      <c r="C16" s="24" t="s">
        <v>38</v>
      </c>
      <c r="D16" s="25">
        <f>D17</f>
        <v>51606000</v>
      </c>
      <c r="E16" s="25">
        <v>63898000</v>
      </c>
      <c r="F16" s="25">
        <v>69736400</v>
      </c>
      <c r="G16" s="25">
        <v>76378400</v>
      </c>
      <c r="H16" s="25">
        <v>81590400</v>
      </c>
      <c r="I16" s="10"/>
    </row>
    <row r="17" spans="1:9" x14ac:dyDescent="0.2">
      <c r="A17" s="12"/>
      <c r="B17" s="21" t="s">
        <v>19</v>
      </c>
      <c r="C17" s="22" t="s">
        <v>40</v>
      </c>
      <c r="D17" s="20">
        <v>51606000</v>
      </c>
      <c r="E17" s="20">
        <f>E16</f>
        <v>63898000</v>
      </c>
      <c r="F17" s="20">
        <f t="shared" ref="F17:H17" si="0">F16</f>
        <v>69736400</v>
      </c>
      <c r="G17" s="20">
        <f t="shared" si="0"/>
        <v>76378400</v>
      </c>
      <c r="H17" s="20">
        <f t="shared" si="0"/>
        <v>81590400</v>
      </c>
      <c r="I17" s="10"/>
    </row>
    <row r="18" spans="1:9" ht="25.5" x14ac:dyDescent="0.2">
      <c r="A18" s="12"/>
      <c r="B18" s="23">
        <v>41034200</v>
      </c>
      <c r="C18" s="24" t="s">
        <v>39</v>
      </c>
      <c r="D18" s="25">
        <f>D19</f>
        <v>3998910</v>
      </c>
      <c r="E18" s="25"/>
      <c r="F18" s="25"/>
      <c r="G18" s="25"/>
      <c r="H18" s="25"/>
      <c r="I18" s="10"/>
    </row>
    <row r="19" spans="1:9" ht="24.75" customHeight="1" x14ac:dyDescent="0.2">
      <c r="A19" s="12"/>
      <c r="B19" s="21" t="s">
        <v>19</v>
      </c>
      <c r="C19" s="22" t="s">
        <v>40</v>
      </c>
      <c r="D19" s="20">
        <v>3998910</v>
      </c>
      <c r="E19" s="20"/>
      <c r="F19" s="20"/>
      <c r="G19" s="20"/>
      <c r="H19" s="20"/>
      <c r="I19" s="10"/>
    </row>
    <row r="20" spans="1:9" ht="45.75" customHeight="1" x14ac:dyDescent="0.2">
      <c r="A20" s="12"/>
      <c r="B20" s="23">
        <v>41034500</v>
      </c>
      <c r="C20" s="24" t="s">
        <v>41</v>
      </c>
      <c r="D20" s="25"/>
      <c r="E20" s="25">
        <f>E21</f>
        <v>900000</v>
      </c>
      <c r="F20" s="25"/>
      <c r="G20" s="25"/>
      <c r="H20" s="25"/>
      <c r="I20" s="10"/>
    </row>
    <row r="21" spans="1:9" ht="24.75" customHeight="1" x14ac:dyDescent="0.2">
      <c r="A21" s="12"/>
      <c r="B21" s="21" t="s">
        <v>19</v>
      </c>
      <c r="C21" s="22" t="s">
        <v>40</v>
      </c>
      <c r="D21" s="20"/>
      <c r="E21" s="20">
        <v>900000</v>
      </c>
      <c r="F21" s="20"/>
      <c r="G21" s="20"/>
      <c r="H21" s="20"/>
      <c r="I21" s="10"/>
    </row>
    <row r="22" spans="1:9" ht="63.75" x14ac:dyDescent="0.2">
      <c r="A22" s="12">
        <v>1</v>
      </c>
      <c r="B22" s="21" t="s">
        <v>20</v>
      </c>
      <c r="C22" s="22" t="s">
        <v>21</v>
      </c>
      <c r="D22" s="20">
        <f>D23</f>
        <v>4119800</v>
      </c>
      <c r="E22" s="25">
        <f t="shared" ref="E22:H22" si="1">E23</f>
        <v>2534900</v>
      </c>
      <c r="F22" s="25">
        <f t="shared" si="1"/>
        <v>1000000</v>
      </c>
      <c r="G22" s="25">
        <f t="shared" si="1"/>
        <v>1000000</v>
      </c>
      <c r="H22" s="25">
        <f t="shared" si="1"/>
        <v>1000000</v>
      </c>
      <c r="I22" s="10"/>
    </row>
    <row r="23" spans="1:9" x14ac:dyDescent="0.2">
      <c r="A23" s="12">
        <v>0</v>
      </c>
      <c r="B23" s="21" t="s">
        <v>17</v>
      </c>
      <c r="C23" s="22" t="s">
        <v>18</v>
      </c>
      <c r="D23" s="20">
        <v>4119800</v>
      </c>
      <c r="E23" s="20">
        <v>2534900</v>
      </c>
      <c r="F23" s="20">
        <v>1000000</v>
      </c>
      <c r="G23" s="20">
        <v>1000000</v>
      </c>
      <c r="H23" s="20">
        <v>1000000</v>
      </c>
      <c r="I23" s="10"/>
    </row>
    <row r="24" spans="1:9" ht="38.25" x14ac:dyDescent="0.2">
      <c r="A24" s="12"/>
      <c r="B24" s="30">
        <v>41051000</v>
      </c>
      <c r="C24" s="31" t="s">
        <v>42</v>
      </c>
      <c r="D24" s="25">
        <f>D25</f>
        <v>1236371</v>
      </c>
      <c r="E24" s="25">
        <f t="shared" ref="E24:H24" si="2">E25</f>
        <v>1499035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10"/>
    </row>
    <row r="25" spans="1:9" x14ac:dyDescent="0.2">
      <c r="A25" s="12"/>
      <c r="B25" s="21" t="s">
        <v>17</v>
      </c>
      <c r="C25" s="22" t="s">
        <v>18</v>
      </c>
      <c r="D25" s="20">
        <v>1236371</v>
      </c>
      <c r="E25" s="20">
        <v>1499035</v>
      </c>
      <c r="F25" s="20"/>
      <c r="G25" s="20"/>
      <c r="H25" s="20"/>
      <c r="I25" s="10"/>
    </row>
    <row r="26" spans="1:9" ht="38.25" x14ac:dyDescent="0.2">
      <c r="A26" s="12"/>
      <c r="B26" s="30">
        <v>41051100</v>
      </c>
      <c r="C26" s="31" t="s">
        <v>43</v>
      </c>
      <c r="D26" s="25">
        <f>D27</f>
        <v>1343673</v>
      </c>
      <c r="E26" s="25"/>
      <c r="F26" s="25"/>
      <c r="G26" s="25"/>
      <c r="H26" s="25"/>
      <c r="I26" s="10"/>
    </row>
    <row r="27" spans="1:9" x14ac:dyDescent="0.2">
      <c r="A27" s="12"/>
      <c r="B27" s="21" t="s">
        <v>17</v>
      </c>
      <c r="C27" s="22" t="s">
        <v>18</v>
      </c>
      <c r="D27" s="20">
        <v>1343673</v>
      </c>
      <c r="E27" s="20"/>
      <c r="F27" s="20"/>
      <c r="G27" s="20"/>
      <c r="H27" s="20"/>
      <c r="I27" s="10"/>
    </row>
    <row r="28" spans="1:9" ht="51" x14ac:dyDescent="0.2">
      <c r="A28" s="12"/>
      <c r="B28" s="30">
        <v>41051200</v>
      </c>
      <c r="C28" s="32" t="s">
        <v>44</v>
      </c>
      <c r="D28" s="25">
        <f>D29</f>
        <v>108993</v>
      </c>
      <c r="E28" s="25">
        <f>E29</f>
        <v>504424</v>
      </c>
      <c r="F28" s="25">
        <f t="shared" ref="F28:H28" si="3">F29</f>
        <v>0</v>
      </c>
      <c r="G28" s="25">
        <f t="shared" si="3"/>
        <v>0</v>
      </c>
      <c r="H28" s="25">
        <f t="shared" si="3"/>
        <v>0</v>
      </c>
      <c r="I28" s="10"/>
    </row>
    <row r="29" spans="1:9" x14ac:dyDescent="0.2">
      <c r="A29" s="12"/>
      <c r="B29" s="21" t="s">
        <v>17</v>
      </c>
      <c r="C29" s="22" t="s">
        <v>18</v>
      </c>
      <c r="D29" s="20">
        <v>108993</v>
      </c>
      <c r="E29" s="20">
        <v>504424</v>
      </c>
      <c r="F29" s="20"/>
      <c r="G29" s="20"/>
      <c r="H29" s="20"/>
      <c r="I29" s="10"/>
    </row>
    <row r="30" spans="1:9" ht="51" x14ac:dyDescent="0.2">
      <c r="A30" s="12"/>
      <c r="B30" s="30">
        <v>41051400</v>
      </c>
      <c r="C30" s="32" t="s">
        <v>45</v>
      </c>
      <c r="D30" s="25">
        <f>D31</f>
        <v>797134</v>
      </c>
      <c r="E30" s="25"/>
      <c r="F30" s="25"/>
      <c r="G30" s="25"/>
      <c r="H30" s="25"/>
      <c r="I30" s="10"/>
    </row>
    <row r="31" spans="1:9" x14ac:dyDescent="0.2">
      <c r="A31" s="12"/>
      <c r="B31" s="21" t="s">
        <v>17</v>
      </c>
      <c r="C31" s="22" t="s">
        <v>18</v>
      </c>
      <c r="D31" s="20">
        <v>797134</v>
      </c>
      <c r="E31" s="20"/>
      <c r="F31" s="20"/>
      <c r="G31" s="20"/>
      <c r="H31" s="20"/>
      <c r="I31" s="10"/>
    </row>
    <row r="32" spans="1:9" ht="63.75" x14ac:dyDescent="0.2">
      <c r="A32" s="12"/>
      <c r="B32" s="34">
        <v>41051700</v>
      </c>
      <c r="C32" s="33" t="s">
        <v>46</v>
      </c>
      <c r="D32" s="25"/>
      <c r="E32" s="25">
        <f>E33</f>
        <v>346114</v>
      </c>
      <c r="F32" s="25">
        <f t="shared" ref="F32:H32" si="4">F33</f>
        <v>0</v>
      </c>
      <c r="G32" s="25">
        <f t="shared" si="4"/>
        <v>0</v>
      </c>
      <c r="H32" s="25">
        <f t="shared" si="4"/>
        <v>0</v>
      </c>
      <c r="I32" s="10"/>
    </row>
    <row r="33" spans="1:11" x14ac:dyDescent="0.2">
      <c r="A33" s="12"/>
      <c r="B33" s="21" t="s">
        <v>17</v>
      </c>
      <c r="C33" s="22" t="s">
        <v>18</v>
      </c>
      <c r="D33" s="20"/>
      <c r="E33" s="20">
        <v>346114</v>
      </c>
      <c r="F33" s="20"/>
      <c r="G33" s="20"/>
      <c r="H33" s="20"/>
      <c r="I33" s="10"/>
    </row>
    <row r="34" spans="1:11" ht="51" x14ac:dyDescent="0.2">
      <c r="A34" s="12"/>
      <c r="B34" s="30">
        <v>41053000</v>
      </c>
      <c r="C34" s="31" t="s">
        <v>48</v>
      </c>
      <c r="D34" s="25">
        <f>D35</f>
        <v>893619</v>
      </c>
      <c r="E34" s="25"/>
      <c r="F34" s="25"/>
      <c r="G34" s="25"/>
      <c r="H34" s="25"/>
      <c r="I34" s="10"/>
      <c r="J34" s="26"/>
      <c r="K34" s="27"/>
    </row>
    <row r="35" spans="1:11" x14ac:dyDescent="0.2">
      <c r="A35" s="12"/>
      <c r="B35" s="21" t="s">
        <v>17</v>
      </c>
      <c r="C35" s="22" t="s">
        <v>18</v>
      </c>
      <c r="D35" s="20">
        <v>893619</v>
      </c>
      <c r="E35" s="20"/>
      <c r="F35" s="20"/>
      <c r="G35" s="20"/>
      <c r="H35" s="20"/>
      <c r="I35" s="10"/>
    </row>
    <row r="36" spans="1:11" x14ac:dyDescent="0.2">
      <c r="A36" s="12"/>
      <c r="B36" s="28" t="s">
        <v>22</v>
      </c>
      <c r="C36" s="29" t="s">
        <v>23</v>
      </c>
      <c r="D36" s="25">
        <f>D37+D38</f>
        <v>617566</v>
      </c>
      <c r="E36" s="25">
        <f>E37+E38+E39+E40</f>
        <v>4130264</v>
      </c>
      <c r="F36" s="25">
        <f t="shared" ref="F36:H36" si="5">F37+F38+F39+F40</f>
        <v>4428788</v>
      </c>
      <c r="G36" s="25">
        <f t="shared" si="5"/>
        <v>4738670</v>
      </c>
      <c r="H36" s="25">
        <f t="shared" si="5"/>
        <v>5057296</v>
      </c>
      <c r="I36" s="10"/>
      <c r="J36" s="1">
        <v>4130264</v>
      </c>
    </row>
    <row r="37" spans="1:11" ht="21.75" customHeight="1" x14ac:dyDescent="0.2">
      <c r="A37" s="12"/>
      <c r="B37" s="21" t="s">
        <v>17</v>
      </c>
      <c r="C37" s="22" t="s">
        <v>18</v>
      </c>
      <c r="D37" s="20">
        <v>498262</v>
      </c>
      <c r="E37" s="20">
        <v>739890</v>
      </c>
      <c r="F37" s="20">
        <v>325942</v>
      </c>
      <c r="G37" s="20">
        <v>340300</v>
      </c>
      <c r="H37" s="20">
        <v>354900</v>
      </c>
      <c r="I37" s="10"/>
    </row>
    <row r="38" spans="1:11" ht="21.75" customHeight="1" x14ac:dyDescent="0.2">
      <c r="A38" s="12"/>
      <c r="B38" s="21">
        <v>14302200000</v>
      </c>
      <c r="C38" s="22" t="s">
        <v>50</v>
      </c>
      <c r="D38" s="20">
        <v>119304</v>
      </c>
      <c r="E38" s="20"/>
      <c r="F38" s="20"/>
      <c r="G38" s="20"/>
      <c r="H38" s="20"/>
      <c r="I38" s="10"/>
    </row>
    <row r="39" spans="1:11" ht="21.75" customHeight="1" x14ac:dyDescent="0.2">
      <c r="A39" s="12"/>
      <c r="B39" s="35" t="s">
        <v>24</v>
      </c>
      <c r="C39" s="36" t="s">
        <v>25</v>
      </c>
      <c r="D39" s="37">
        <v>0</v>
      </c>
      <c r="E39" s="37">
        <v>2186635</v>
      </c>
      <c r="F39" s="37">
        <v>3000000</v>
      </c>
      <c r="G39" s="37">
        <v>3200000</v>
      </c>
      <c r="H39" s="37">
        <v>3400000</v>
      </c>
      <c r="I39" s="10"/>
    </row>
    <row r="40" spans="1:11" ht="25.5" x14ac:dyDescent="0.2">
      <c r="A40" s="12">
        <v>0</v>
      </c>
      <c r="B40" s="21" t="s">
        <v>26</v>
      </c>
      <c r="C40" s="22" t="s">
        <v>27</v>
      </c>
      <c r="D40" s="20">
        <v>0</v>
      </c>
      <c r="E40" s="20">
        <v>1203739</v>
      </c>
      <c r="F40" s="20">
        <v>1102846</v>
      </c>
      <c r="G40" s="20">
        <v>1198370</v>
      </c>
      <c r="H40" s="20">
        <v>1302396</v>
      </c>
      <c r="I40" s="10"/>
    </row>
    <row r="41" spans="1:11" ht="51" x14ac:dyDescent="0.2">
      <c r="A41" s="12">
        <v>0</v>
      </c>
      <c r="B41" s="38">
        <v>41055000</v>
      </c>
      <c r="C41" s="39" t="s">
        <v>49</v>
      </c>
      <c r="D41" s="25">
        <v>0</v>
      </c>
      <c r="E41" s="25">
        <f>E42+E43+E44</f>
        <v>747800</v>
      </c>
      <c r="F41" s="25"/>
      <c r="G41" s="25"/>
      <c r="H41" s="25"/>
      <c r="I41" s="10"/>
    </row>
    <row r="42" spans="1:11" x14ac:dyDescent="0.2">
      <c r="A42" s="12"/>
      <c r="B42" s="21" t="s">
        <v>17</v>
      </c>
      <c r="C42" s="22" t="s">
        <v>18</v>
      </c>
      <c r="D42" s="20"/>
      <c r="E42" s="20">
        <f>343000+171500</f>
        <v>514500</v>
      </c>
      <c r="F42" s="20"/>
      <c r="G42" s="20"/>
      <c r="H42" s="20"/>
      <c r="I42" s="10"/>
    </row>
    <row r="43" spans="1:11" x14ac:dyDescent="0.2">
      <c r="A43" s="12"/>
      <c r="B43" s="21" t="s">
        <v>24</v>
      </c>
      <c r="C43" s="22" t="s">
        <v>25</v>
      </c>
      <c r="D43" s="20"/>
      <c r="E43" s="20">
        <f>95700+47900</f>
        <v>143600</v>
      </c>
      <c r="F43" s="20"/>
      <c r="G43" s="20"/>
      <c r="H43" s="20"/>
      <c r="I43" s="10"/>
    </row>
    <row r="44" spans="1:11" ht="25.5" x14ac:dyDescent="0.2">
      <c r="A44" s="12">
        <v>0</v>
      </c>
      <c r="B44" s="21" t="s">
        <v>26</v>
      </c>
      <c r="C44" s="22" t="s">
        <v>27</v>
      </c>
      <c r="D44" s="20"/>
      <c r="E44" s="20">
        <f>59800+29900</f>
        <v>89700</v>
      </c>
      <c r="F44" s="20"/>
      <c r="G44" s="20"/>
      <c r="H44" s="20"/>
      <c r="I44" s="10"/>
    </row>
    <row r="45" spans="1:11" x14ac:dyDescent="0.2">
      <c r="A45" s="11">
        <v>1</v>
      </c>
      <c r="B45" s="50" t="s">
        <v>28</v>
      </c>
      <c r="C45" s="51"/>
      <c r="D45" s="51"/>
      <c r="E45" s="51"/>
      <c r="F45" s="51"/>
      <c r="G45" s="51"/>
      <c r="H45" s="52"/>
      <c r="I45" s="10"/>
    </row>
    <row r="46" spans="1:11" ht="89.25" x14ac:dyDescent="0.2">
      <c r="A46" s="12">
        <v>1</v>
      </c>
      <c r="B46" s="30">
        <v>41052600</v>
      </c>
      <c r="C46" s="32" t="s">
        <v>47</v>
      </c>
      <c r="D46" s="25">
        <f>D47</f>
        <v>2508080</v>
      </c>
      <c r="E46" s="25"/>
      <c r="F46" s="25">
        <v>0</v>
      </c>
      <c r="G46" s="25">
        <v>0</v>
      </c>
      <c r="H46" s="25">
        <v>0</v>
      </c>
      <c r="I46" s="10"/>
    </row>
    <row r="47" spans="1:11" x14ac:dyDescent="0.2">
      <c r="A47" s="12">
        <v>0</v>
      </c>
      <c r="B47" s="21" t="s">
        <v>17</v>
      </c>
      <c r="C47" s="22" t="s">
        <v>18</v>
      </c>
      <c r="D47" s="20">
        <v>2508080</v>
      </c>
      <c r="E47" s="20"/>
      <c r="F47" s="20">
        <v>0</v>
      </c>
      <c r="G47" s="20">
        <v>0</v>
      </c>
      <c r="H47" s="20">
        <v>0</v>
      </c>
      <c r="I47" s="10"/>
    </row>
    <row r="48" spans="1:11" x14ac:dyDescent="0.2">
      <c r="A48" s="12">
        <v>1</v>
      </c>
      <c r="B48" s="21" t="s">
        <v>29</v>
      </c>
      <c r="C48" s="22" t="s">
        <v>30</v>
      </c>
      <c r="D48" s="20">
        <f>D49+D50</f>
        <v>72781246</v>
      </c>
      <c r="E48" s="25">
        <f t="shared" ref="E48:H48" si="6">E49+E50</f>
        <v>80586537</v>
      </c>
      <c r="F48" s="25">
        <f t="shared" si="6"/>
        <v>83849088</v>
      </c>
      <c r="G48" s="25">
        <f t="shared" si="6"/>
        <v>92363670</v>
      </c>
      <c r="H48" s="25">
        <f t="shared" si="6"/>
        <v>99744696</v>
      </c>
      <c r="I48" s="10"/>
    </row>
    <row r="49" spans="1:9" x14ac:dyDescent="0.2">
      <c r="A49" s="12">
        <v>1</v>
      </c>
      <c r="B49" s="21" t="s">
        <v>29</v>
      </c>
      <c r="C49" s="22" t="s">
        <v>31</v>
      </c>
      <c r="D49" s="20">
        <f>D14+D16+D18+D20+D22+D24+D26+D28+D30+D32+D34+D36+D41</f>
        <v>70273166</v>
      </c>
      <c r="E49" s="25">
        <f>E14+E16+E18+E20+E22+E24+E26+E28+E30+E32+E34+E36+E41</f>
        <v>80586537</v>
      </c>
      <c r="F49" s="25">
        <f t="shared" ref="F49:H49" si="7">F14+F16+F18+F20+F22+F24+F26+F28+F30+F32+F34+F36+F41</f>
        <v>83849088</v>
      </c>
      <c r="G49" s="25">
        <f t="shared" si="7"/>
        <v>92363670</v>
      </c>
      <c r="H49" s="25">
        <f t="shared" si="7"/>
        <v>99744696</v>
      </c>
      <c r="I49" s="10"/>
    </row>
    <row r="50" spans="1:9" x14ac:dyDescent="0.2">
      <c r="A50" s="12">
        <v>1</v>
      </c>
      <c r="B50" s="21" t="s">
        <v>29</v>
      </c>
      <c r="C50" s="22" t="s">
        <v>32</v>
      </c>
      <c r="D50" s="20">
        <f>D46</f>
        <v>2508080</v>
      </c>
      <c r="E50" s="25">
        <f t="shared" ref="E50:H50" si="8">E46</f>
        <v>0</v>
      </c>
      <c r="F50" s="25">
        <f t="shared" si="8"/>
        <v>0</v>
      </c>
      <c r="G50" s="25">
        <f t="shared" si="8"/>
        <v>0</v>
      </c>
      <c r="H50" s="25">
        <f t="shared" si="8"/>
        <v>0</v>
      </c>
      <c r="I50" s="10"/>
    </row>
    <row r="51" spans="1:9" ht="1.5" customHeight="1" x14ac:dyDescent="0.2"/>
    <row r="52" spans="1:9" ht="4.5" customHeight="1" x14ac:dyDescent="0.2">
      <c r="B52" s="14"/>
      <c r="D52" s="6"/>
      <c r="E52" s="6"/>
      <c r="F52" s="6"/>
      <c r="G52" s="6"/>
      <c r="H52" s="6"/>
    </row>
    <row r="53" spans="1:9" hidden="1" x14ac:dyDescent="0.2">
      <c r="B53" s="14"/>
    </row>
    <row r="54" spans="1:9" x14ac:dyDescent="0.2">
      <c r="B54" s="45" t="s">
        <v>12</v>
      </c>
      <c r="C54" s="45"/>
      <c r="D54" s="7"/>
      <c r="E54" s="8"/>
      <c r="F54" s="46" t="s">
        <v>13</v>
      </c>
      <c r="G54" s="46"/>
      <c r="H54" s="8"/>
    </row>
    <row r="55" spans="1:9" x14ac:dyDescent="0.2">
      <c r="B55" s="45"/>
      <c r="C55" s="45"/>
      <c r="D55" s="9" t="s">
        <v>9</v>
      </c>
      <c r="E55" s="8"/>
      <c r="F55" s="47" t="s">
        <v>10</v>
      </c>
      <c r="G55" s="47"/>
      <c r="H55" s="8"/>
    </row>
  </sheetData>
  <mergeCells count="8">
    <mergeCell ref="B6:H6"/>
    <mergeCell ref="B10:B11"/>
    <mergeCell ref="C10:C11"/>
    <mergeCell ref="B54:C55"/>
    <mergeCell ref="F54:G54"/>
    <mergeCell ref="F55:G55"/>
    <mergeCell ref="B13:H13"/>
    <mergeCell ref="B45:H45"/>
  </mergeCells>
  <conditionalFormatting sqref="B14 B48:B50 B22:B23 B36:B38 B40">
    <cfRule type="expression" dxfId="48" priority="45" stopIfTrue="1">
      <formula>A14=1</formula>
    </cfRule>
  </conditionalFormatting>
  <conditionalFormatting sqref="C14 C48:C50 C22:C23 C36:C38 C40">
    <cfRule type="expression" dxfId="47" priority="46" stopIfTrue="1">
      <formula>A14=1</formula>
    </cfRule>
  </conditionalFormatting>
  <conditionalFormatting sqref="D46:D50 E22:H22 D14:D38 D40:D44 E24:H24 E48:H50">
    <cfRule type="expression" dxfId="46" priority="47" stopIfTrue="1">
      <formula>A14=1</formula>
    </cfRule>
  </conditionalFormatting>
  <conditionalFormatting sqref="E46:E47 F17:H17 E14:E21 E23 E40:E44 E25:E38 F32:H32 F36:H36 F28:H28">
    <cfRule type="expression" dxfId="45" priority="48" stopIfTrue="1">
      <formula>A14=1</formula>
    </cfRule>
  </conditionalFormatting>
  <conditionalFormatting sqref="F14:F16 F46:F47 F18:F21 F23 F40:F44 F25:F27 F33:F35 F37:F38 F29:F31">
    <cfRule type="expression" dxfId="44" priority="49" stopIfTrue="1">
      <formula>A14=1</formula>
    </cfRule>
  </conditionalFormatting>
  <conditionalFormatting sqref="G14:G16 G46:G47 G18:G21 G23 G40:G44 G25:G27 G33:G35 G37:G38 G29:G31">
    <cfRule type="expression" dxfId="43" priority="50" stopIfTrue="1">
      <formula>A14=1</formula>
    </cfRule>
  </conditionalFormatting>
  <conditionalFormatting sqref="H14:H16 H46:H47 H18:H21 H23 H40:H44 H25:H27 H33:H35 H37:H38 H29:H31">
    <cfRule type="expression" dxfId="42" priority="51" stopIfTrue="1">
      <formula>A14=1</formula>
    </cfRule>
  </conditionalFormatting>
  <conditionalFormatting sqref="B52:B57">
    <cfRule type="expression" dxfId="41" priority="44" stopIfTrue="1">
      <formula>A52=1</formula>
    </cfRule>
  </conditionalFormatting>
  <conditionalFormatting sqref="C52:C57">
    <cfRule type="expression" dxfId="40" priority="43" stopIfTrue="1">
      <formula>A52=1</formula>
    </cfRule>
  </conditionalFormatting>
  <conditionalFormatting sqref="D52:D57">
    <cfRule type="expression" dxfId="39" priority="42" stopIfTrue="1">
      <formula>A52=1</formula>
    </cfRule>
  </conditionalFormatting>
  <conditionalFormatting sqref="E52:E57">
    <cfRule type="expression" dxfId="38" priority="41" stopIfTrue="1">
      <formula>A52=1</formula>
    </cfRule>
  </conditionalFormatting>
  <conditionalFormatting sqref="F52:F57">
    <cfRule type="expression" dxfId="37" priority="40" stopIfTrue="1">
      <formula>A52=1</formula>
    </cfRule>
  </conditionalFormatting>
  <conditionalFormatting sqref="G52:G57">
    <cfRule type="expression" dxfId="36" priority="39" stopIfTrue="1">
      <formula>A52=1</formula>
    </cfRule>
  </conditionalFormatting>
  <conditionalFormatting sqref="H52:H57">
    <cfRule type="expression" dxfId="35" priority="38" stopIfTrue="1">
      <formula>A52=1</formula>
    </cfRule>
  </conditionalFormatting>
  <conditionalFormatting sqref="B15">
    <cfRule type="expression" dxfId="34" priority="36" stopIfTrue="1">
      <formula>A15=1</formula>
    </cfRule>
  </conditionalFormatting>
  <conditionalFormatting sqref="C15">
    <cfRule type="expression" dxfId="33" priority="37" stopIfTrue="1">
      <formula>A15=1</formula>
    </cfRule>
  </conditionalFormatting>
  <conditionalFormatting sqref="B17">
    <cfRule type="expression" dxfId="32" priority="34" stopIfTrue="1">
      <formula>A17=1</formula>
    </cfRule>
  </conditionalFormatting>
  <conditionalFormatting sqref="C17">
    <cfRule type="expression" dxfId="31" priority="35" stopIfTrue="1">
      <formula>A17=1</formula>
    </cfRule>
  </conditionalFormatting>
  <conditionalFormatting sqref="B19">
    <cfRule type="expression" dxfId="30" priority="32" stopIfTrue="1">
      <formula>A19=1</formula>
    </cfRule>
  </conditionalFormatting>
  <conditionalFormatting sqref="C19">
    <cfRule type="expression" dxfId="29" priority="33" stopIfTrue="1">
      <formula>A19=1</formula>
    </cfRule>
  </conditionalFormatting>
  <conditionalFormatting sqref="B21">
    <cfRule type="expression" dxfId="28" priority="30" stopIfTrue="1">
      <formula>A21=1</formula>
    </cfRule>
  </conditionalFormatting>
  <conditionalFormatting sqref="C21">
    <cfRule type="expression" dxfId="27" priority="31" stopIfTrue="1">
      <formula>A21=1</formula>
    </cfRule>
  </conditionalFormatting>
  <conditionalFormatting sqref="B25">
    <cfRule type="expression" dxfId="26" priority="28" stopIfTrue="1">
      <formula>A25=1</formula>
    </cfRule>
  </conditionalFormatting>
  <conditionalFormatting sqref="C25">
    <cfRule type="expression" dxfId="25" priority="29" stopIfTrue="1">
      <formula>A25=1</formula>
    </cfRule>
  </conditionalFormatting>
  <conditionalFormatting sqref="B27">
    <cfRule type="expression" dxfId="24" priority="26" stopIfTrue="1">
      <formula>A27=1</formula>
    </cfRule>
  </conditionalFormatting>
  <conditionalFormatting sqref="C27">
    <cfRule type="expression" dxfId="23" priority="27" stopIfTrue="1">
      <formula>A27=1</formula>
    </cfRule>
  </conditionalFormatting>
  <conditionalFormatting sqref="B29">
    <cfRule type="expression" dxfId="22" priority="24" stopIfTrue="1">
      <formula>A29=1</formula>
    </cfRule>
  </conditionalFormatting>
  <conditionalFormatting sqref="C29">
    <cfRule type="expression" dxfId="21" priority="25" stopIfTrue="1">
      <formula>A29=1</formula>
    </cfRule>
  </conditionalFormatting>
  <conditionalFormatting sqref="B31">
    <cfRule type="expression" dxfId="20" priority="22" stopIfTrue="1">
      <formula>A31=1</formula>
    </cfRule>
  </conditionalFormatting>
  <conditionalFormatting sqref="C31">
    <cfRule type="expression" dxfId="19" priority="23" stopIfTrue="1">
      <formula>A31=1</formula>
    </cfRule>
  </conditionalFormatting>
  <conditionalFormatting sqref="B33">
    <cfRule type="expression" dxfId="18" priority="20" stopIfTrue="1">
      <formula>A33=1</formula>
    </cfRule>
  </conditionalFormatting>
  <conditionalFormatting sqref="C33">
    <cfRule type="expression" dxfId="17" priority="21" stopIfTrue="1">
      <formula>A33=1</formula>
    </cfRule>
  </conditionalFormatting>
  <conditionalFormatting sqref="B47">
    <cfRule type="expression" dxfId="16" priority="18" stopIfTrue="1">
      <formula>#REF!=1</formula>
    </cfRule>
  </conditionalFormatting>
  <conditionalFormatting sqref="C47">
    <cfRule type="expression" dxfId="15" priority="19" stopIfTrue="1">
      <formula>#REF!=1</formula>
    </cfRule>
  </conditionalFormatting>
  <conditionalFormatting sqref="B35">
    <cfRule type="expression" dxfId="14" priority="16" stopIfTrue="1">
      <formula>A35=1</formula>
    </cfRule>
  </conditionalFormatting>
  <conditionalFormatting sqref="C35">
    <cfRule type="expression" dxfId="13" priority="17" stopIfTrue="1">
      <formula>A35=1</formula>
    </cfRule>
  </conditionalFormatting>
  <conditionalFormatting sqref="B42">
    <cfRule type="expression" dxfId="12" priority="12" stopIfTrue="1">
      <formula>A42=1</formula>
    </cfRule>
  </conditionalFormatting>
  <conditionalFormatting sqref="C42">
    <cfRule type="expression" dxfId="11" priority="13" stopIfTrue="1">
      <formula>A42=1</formula>
    </cfRule>
  </conditionalFormatting>
  <conditionalFormatting sqref="B43">
    <cfRule type="expression" dxfId="10" priority="10" stopIfTrue="1">
      <formula>A43=1</formula>
    </cfRule>
  </conditionalFormatting>
  <conditionalFormatting sqref="C43">
    <cfRule type="expression" dxfId="9" priority="11" stopIfTrue="1">
      <formula>A43=1</formula>
    </cfRule>
  </conditionalFormatting>
  <conditionalFormatting sqref="B44">
    <cfRule type="expression" dxfId="8" priority="8" stopIfTrue="1">
      <formula>A44=1</formula>
    </cfRule>
  </conditionalFormatting>
  <conditionalFormatting sqref="C44">
    <cfRule type="expression" dxfId="7" priority="9" stopIfTrue="1">
      <formula>A44=1</formula>
    </cfRule>
  </conditionalFormatting>
  <conditionalFormatting sqref="B39">
    <cfRule type="expression" dxfId="6" priority="1" stopIfTrue="1">
      <formula>A39=1</formula>
    </cfRule>
  </conditionalFormatting>
  <conditionalFormatting sqref="C39">
    <cfRule type="expression" dxfId="5" priority="2" stopIfTrue="1">
      <formula>A39=1</formula>
    </cfRule>
  </conditionalFormatting>
  <conditionalFormatting sqref="D39">
    <cfRule type="expression" dxfId="4" priority="3" stopIfTrue="1">
      <formula>A39=1</formula>
    </cfRule>
  </conditionalFormatting>
  <conditionalFormatting sqref="E39">
    <cfRule type="expression" dxfId="3" priority="4" stopIfTrue="1">
      <formula>A39=1</formula>
    </cfRule>
  </conditionalFormatting>
  <conditionalFormatting sqref="F39">
    <cfRule type="expression" dxfId="2" priority="5" stopIfTrue="1">
      <formula>A39=1</formula>
    </cfRule>
  </conditionalFormatting>
  <conditionalFormatting sqref="G39">
    <cfRule type="expression" dxfId="1" priority="6" stopIfTrue="1">
      <formula>A39=1</formula>
    </cfRule>
  </conditionalFormatting>
  <conditionalFormatting sqref="H39">
    <cfRule type="expression" dxfId="0" priority="7" stopIfTrue="1">
      <formula>A39=1</formula>
    </cfRule>
  </conditionalFormatting>
  <pageMargins left="0.39370078740157483" right="0.39370078740157483" top="0.39370078740157483" bottom="0.59055118110236227" header="0.39370078740157483" footer="0.39370078740157483"/>
  <pageSetup paperSize="9" scale="90" fitToHeight="50" orientation="landscape" r:id="rId1"/>
  <headerFooter>
    <oddFooter>Страница &amp;P из &amp;N</oddFooter>
  </headerFooter>
  <rowBreaks count="2" manualBreakCount="2">
    <brk id="27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2021-09-14T15:41:00Z</cp:lastPrinted>
  <dcterms:created xsi:type="dcterms:W3CDTF">2021-08-31T05:23:17Z</dcterms:created>
  <dcterms:modified xsi:type="dcterms:W3CDTF">2021-09-14T15:41:02Z</dcterms:modified>
</cp:coreProperties>
</file>