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70" tabRatio="604" activeTab="0"/>
  </bookViews>
  <sheets>
    <sheet name="2014" sheetId="1" r:id="rId1"/>
  </sheets>
  <definedNames>
    <definedName name="_xlnm.Print_Titles" localSheetId="0">'2014'!$B:$C</definedName>
    <definedName name="_xlnm.Print_Area" localSheetId="0">'2014'!$B$1:$Y$30</definedName>
  </definedNames>
  <calcPr fullCalcOnLoad="1"/>
</workbook>
</file>

<file path=xl/sharedStrings.xml><?xml version="1.0" encoding="utf-8"?>
<sst xmlns="http://schemas.openxmlformats.org/spreadsheetml/2006/main" count="70" uniqueCount="51">
  <si>
    <t>до рішення міської ради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</si>
  <si>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</si>
  <si>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</si>
  <si>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</si>
  <si>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</si>
  <si>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</si>
  <si>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 xml:space="preserve">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</t>
  </si>
  <si>
    <t>надання  послуг  соціального забезпечення закладами, установами соціального захисту та соціального забезпечення (тер центр, районний центр соціальних служб для сім’ї ,дітей та молоді, інші заходи)</t>
  </si>
  <si>
    <t>надання  послуг з збереження архівних фондів об’єднаним трудовим архівом міської, сільських рад Баштанського району</t>
  </si>
  <si>
    <t>надання  культурно-освітніх послуг районною централізованою бібліотечною системою, іншими закладами культури</t>
  </si>
  <si>
    <t>Районний бюджет Баштанського району</t>
  </si>
  <si>
    <t xml:space="preserve"> 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</si>
  <si>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</si>
  <si>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Трансферти  іншим бюджетам</t>
  </si>
  <si>
    <t xml:space="preserve"> утримання Баштанського міського інклюзивно-ресурсного центру</t>
  </si>
  <si>
    <t xml:space="preserve"> здійснення переданих видатків у сфері охорони здоров"я за рахунок коштів медичної субвенції</t>
  </si>
  <si>
    <t>Обласний бюджет Миколаївської області</t>
  </si>
  <si>
    <t>найменування трансферту</t>
  </si>
  <si>
    <t>УСЬОГО</t>
  </si>
  <si>
    <t>грн.</t>
  </si>
  <si>
    <t>Всього</t>
  </si>
  <si>
    <t>територіальний центр соціального обслуговування</t>
  </si>
  <si>
    <t>районний центр соціальних служб сім"ї, дітей та молоді</t>
  </si>
  <si>
    <t>надання пільг по послугах зв"язку пільговій категорії населення</t>
  </si>
  <si>
    <t>безоплатний проїзд автомобільним транспортом пільгової категорії населення</t>
  </si>
  <si>
    <t>безоплатний проїзд залізничним транспортом пільгової категорії населення</t>
  </si>
  <si>
    <t>в тому числі на:</t>
  </si>
  <si>
    <t>районну централізовану бібліотечну систему</t>
  </si>
  <si>
    <t>компенсацію фізичним особам, які надають соціальні послуги відповідно до постанови Кабінету Міністрів України від 29.04.2004 №558</t>
  </si>
  <si>
    <t xml:space="preserve"> інші заклади культури (централізовану бухгалтерію)</t>
  </si>
  <si>
    <t>Продовження додатка  5</t>
  </si>
  <si>
    <t>надання медичних послуг населенню об"єднаної територіальної громади комунальним некомерційним підприємтсвом "Центр первинної медико-санітарної допомоги Баштанського району"</t>
  </si>
  <si>
    <t>Додаток 5</t>
  </si>
  <si>
    <t>(код бюджету)</t>
  </si>
  <si>
    <t>Код бюджету</t>
  </si>
  <si>
    <t>код Класифікації доходів бюджету</t>
  </si>
  <si>
    <t>Усього</t>
  </si>
  <si>
    <t>код Типової програмної класифікації видатків та кредитування місцевого бюджету</t>
  </si>
  <si>
    <t>0119410</t>
  </si>
  <si>
    <t>0119770</t>
  </si>
  <si>
    <t>надання медичних послуг населенню об"єднаної територіальної громади комунальним некомерційним підприємтсвом "Багатопрофільна лікарня Баштанського району"</t>
  </si>
  <si>
    <t>Уточнений обсяг міжбюджетних трансфертів на 2020 рік</t>
  </si>
  <si>
    <t>надання медичних послуг населенню закладами охорони здоров"я за рахунок залишку коштів медичної субвенції, що утворився на початок бюджетного періоду</t>
  </si>
  <si>
    <t>0119420</t>
  </si>
  <si>
    <t>виконання програм соціально-економічного розвитку регіонів (виконавець програми: Баштанський ВП ГУ НП у Миколаївській області)</t>
  </si>
  <si>
    <t>0119800</t>
  </si>
  <si>
    <t>Державний бюджет</t>
  </si>
  <si>
    <t xml:space="preserve">         травня  2020 року №</t>
  </si>
  <si>
    <t>Заступник міського голови з питань</t>
  </si>
  <si>
    <t>діяльності виконавчих органів ради</t>
  </si>
  <si>
    <t>Світлана ЄВДОЩЕНКО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</si>
</sst>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0.0000"/>
    <numFmt numFmtId="198" formatCode="0.000"/>
    <numFmt numFmtId="199" formatCode="0.00000"/>
    <numFmt numFmtId="200" formatCode="d\ mmmm\,\ yyyy"/>
    <numFmt numFmtId="201" formatCode="0.00_)"/>
    <numFmt numFmtId="202" formatCode="#,##0\ &quot;к.&quot;;\-#,##0\ &quot;к.&quot;"/>
    <numFmt numFmtId="203" formatCode="#,##0\ &quot;к.&quot;;[Red]\-#,##0\ &quot;к.&quot;"/>
    <numFmt numFmtId="204" formatCode="#,##0.00\ &quot;к.&quot;;\-#,##0.00\ &quot;к.&quot;"/>
    <numFmt numFmtId="205" formatCode="#,##0.00\ &quot;к.&quot;;[Red]\-#,##0.00\ &quot;к.&quot;"/>
    <numFmt numFmtId="206" formatCode="_-* #,##0\ &quot;к.&quot;_-;\-* #,##0\ &quot;к.&quot;_-;_-* &quot;-&quot;\ &quot;к.&quot;_-;_-@_-"/>
    <numFmt numFmtId="207" formatCode="_-* #,##0\ _к_._-;\-* #,##0\ _к_._-;_-* &quot;-&quot;\ _к_._-;_-@_-"/>
    <numFmt numFmtId="208" formatCode="_-* #,##0.00\ &quot;к.&quot;_-;\-* #,##0.00\ &quot;к.&quot;_-;_-* &quot;-&quot;??\ &quot;к.&quot;_-;_-@_-"/>
    <numFmt numFmtId="209" formatCode="_-* #,##0.00\ _к_._-;\-* #,##0.00\ _к_._-;_-* &quot;-&quot;??\ _к_._-;_-@_-"/>
    <numFmt numFmtId="210" formatCode="#,##0\ &quot;р.&quot;;\-#,##0\ &quot;р.&quot;"/>
    <numFmt numFmtId="211" formatCode="#,##0\ &quot;р.&quot;;[Red]\-#,##0\ &quot;р.&quot;"/>
    <numFmt numFmtId="212" formatCode="#,##0.00\ &quot;р.&quot;;\-#,##0.00\ &quot;р.&quot;"/>
    <numFmt numFmtId="213" formatCode="#,##0.00\ &quot;р.&quot;;[Red]\-#,##0.00\ &quot;р.&quot;"/>
    <numFmt numFmtId="214" formatCode="_-* #,##0\ &quot;р.&quot;_-;\-* #,##0\ &quot;р.&quot;_-;_-* &quot;-&quot;\ &quot;р.&quot;_-;_-@_-"/>
    <numFmt numFmtId="215" formatCode="_-* #,##0\ _р_._-;\-* #,##0\ _р_._-;_-* &quot;-&quot;\ _р_._-;_-@_-"/>
    <numFmt numFmtId="216" formatCode="_-* #,##0.00\ &quot;р.&quot;_-;\-* #,##0.00\ &quot;р.&quot;_-;_-* &quot;-&quot;??\ &quot;р.&quot;_-;_-@_-"/>
    <numFmt numFmtId="217" formatCode="_-* #,##0.00\ _р_._-;\-* #,##0.00\ _р_._-;_-* &quot;-&quot;??\ _р_._-;_-@_-"/>
    <numFmt numFmtId="218" formatCode="0.0%"/>
    <numFmt numFmtId="219" formatCode="dd\.mm\.yyyy"/>
    <numFmt numFmtId="220" formatCode="#,##0.0"/>
    <numFmt numFmtId="221" formatCode="0_)"/>
    <numFmt numFmtId="222" formatCode="#,##0.0\ &quot;грн.&quot;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8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0" borderId="0">
      <alignment/>
      <protection/>
    </xf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0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1" fillId="0" borderId="0" xfId="0" applyFont="1" applyAlignment="1">
      <alignment/>
    </xf>
    <xf numFmtId="199" fontId="0" fillId="0" borderId="0" xfId="0" applyNumberFormat="1" applyAlignment="1">
      <alignment vertic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3" fillId="0" borderId="11" xfId="0" applyFont="1" applyBorder="1" applyAlignment="1">
      <alignment horizontal="center" vertical="top" wrapText="1"/>
    </xf>
    <xf numFmtId="196" fontId="6" fillId="0" borderId="0" xfId="0" applyNumberFormat="1" applyFont="1" applyAlignment="1">
      <alignment vertical="top" wrapText="1"/>
    </xf>
    <xf numFmtId="0" fontId="5" fillId="0" borderId="0" xfId="0" applyFont="1" applyBorder="1" applyAlignment="1" applyProtection="1">
      <alignment vertical="center" wrapText="1"/>
      <protection locked="0"/>
    </xf>
    <xf numFmtId="196" fontId="2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top" wrapText="1"/>
    </xf>
    <xf numFmtId="196" fontId="6" fillId="0" borderId="0" xfId="0" applyNumberFormat="1" applyFont="1" applyAlignment="1">
      <alignment/>
    </xf>
    <xf numFmtId="199" fontId="6" fillId="0" borderId="0" xfId="0" applyNumberFormat="1" applyFont="1" applyAlignment="1">
      <alignment vertical="center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49" fontId="13" fillId="0" borderId="16" xfId="0" applyNumberFormat="1" applyFont="1" applyBorder="1" applyAlignment="1">
      <alignment horizontal="center" vertical="top" wrapText="1"/>
    </xf>
    <xf numFmtId="49" fontId="13" fillId="0" borderId="17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3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2" fontId="6" fillId="0" borderId="0" xfId="0" applyNumberFormat="1" applyFont="1" applyAlignment="1">
      <alignment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13" fillId="0" borderId="3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4"/>
  <sheetViews>
    <sheetView tabSelected="1" view="pageBreakPreview" zoomScale="75" zoomScaleNormal="75" zoomScaleSheetLayoutView="75" zoomScalePageLayoutView="75" workbookViewId="0" topLeftCell="A1">
      <selection activeCell="H28" sqref="H28"/>
    </sheetView>
  </sheetViews>
  <sheetFormatPr defaultColWidth="9.00390625" defaultRowHeight="12.75"/>
  <cols>
    <col min="1" max="1" width="9.125" style="1" customWidth="1"/>
    <col min="2" max="2" width="17.00390625" style="1" customWidth="1"/>
    <col min="3" max="3" width="35.375" style="1" customWidth="1"/>
    <col min="4" max="4" width="22.75390625" style="1" customWidth="1"/>
    <col min="5" max="6" width="21.875" style="1" customWidth="1"/>
    <col min="7" max="8" width="22.875" style="1" customWidth="1"/>
    <col min="9" max="10" width="22.25390625" style="1" customWidth="1"/>
    <col min="11" max="11" width="18.75390625" style="1" customWidth="1"/>
    <col min="12" max="12" width="19.625" style="1" customWidth="1"/>
    <col min="13" max="13" width="18.125" style="1" customWidth="1"/>
    <col min="14" max="14" width="20.125" style="1" customWidth="1"/>
    <col min="15" max="15" width="16.875" style="1" customWidth="1"/>
    <col min="16" max="16" width="18.25390625" style="1" customWidth="1"/>
    <col min="17" max="17" width="17.25390625" style="1" customWidth="1"/>
    <col min="18" max="18" width="16.875" style="1" customWidth="1"/>
    <col min="19" max="19" width="14.125" style="1" customWidth="1"/>
    <col min="20" max="24" width="16.875" style="1" customWidth="1"/>
    <col min="25" max="25" width="17.125" style="1" customWidth="1"/>
    <col min="26" max="16384" width="9.125" style="1" customWidth="1"/>
  </cols>
  <sheetData>
    <row r="1" spans="5:8" ht="15" customHeight="1">
      <c r="E1" s="5"/>
      <c r="F1" s="5"/>
      <c r="G1" s="5"/>
      <c r="H1" s="5"/>
    </row>
    <row r="2" spans="5:23" ht="18.75">
      <c r="E2" s="5"/>
      <c r="F2" s="5"/>
      <c r="I2" s="5" t="s">
        <v>32</v>
      </c>
      <c r="J2" s="5"/>
      <c r="Q2" s="5"/>
      <c r="V2" s="5" t="s">
        <v>30</v>
      </c>
      <c r="W2" s="5"/>
    </row>
    <row r="3" spans="5:23" ht="16.5" customHeight="1">
      <c r="E3" s="5"/>
      <c r="F3" s="5"/>
      <c r="I3" s="5" t="s">
        <v>0</v>
      </c>
      <c r="J3" s="5"/>
      <c r="Q3" s="5"/>
      <c r="V3" s="5" t="s">
        <v>0</v>
      </c>
      <c r="W3" s="5"/>
    </row>
    <row r="4" spans="5:23" ht="16.5" customHeight="1">
      <c r="E4" s="5"/>
      <c r="F4" s="5"/>
      <c r="I4" s="5" t="s">
        <v>47</v>
      </c>
      <c r="J4" s="5"/>
      <c r="Q4" s="5"/>
      <c r="V4" s="5"/>
      <c r="W4" s="5"/>
    </row>
    <row r="5" spans="5:12" ht="16.5" customHeight="1">
      <c r="E5" s="5"/>
      <c r="F5" s="5"/>
      <c r="G5" s="5"/>
      <c r="H5" s="5"/>
      <c r="L5" s="5"/>
    </row>
    <row r="6" spans="5:8" ht="16.5" customHeight="1">
      <c r="E6" s="5"/>
      <c r="F6" s="5"/>
      <c r="G6" s="5"/>
      <c r="H6" s="5"/>
    </row>
    <row r="7" spans="3:24" ht="57" customHeight="1">
      <c r="C7" s="39" t="s">
        <v>41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3:8" ht="0.75" customHeight="1">
      <c r="C8" s="3"/>
      <c r="D8" s="3"/>
      <c r="E8" s="3"/>
      <c r="F8" s="3"/>
      <c r="G8" s="3"/>
      <c r="H8" s="3"/>
    </row>
    <row r="9" spans="3:8" ht="30.75" customHeight="1">
      <c r="C9" s="26">
        <v>14502000000</v>
      </c>
      <c r="D9" s="3"/>
      <c r="E9" s="3"/>
      <c r="F9" s="3"/>
      <c r="G9" s="3"/>
      <c r="H9" s="3"/>
    </row>
    <row r="10" spans="3:13" ht="37.5" customHeight="1">
      <c r="C10" s="27" t="s">
        <v>33</v>
      </c>
      <c r="D10" s="4"/>
      <c r="E10" s="4"/>
      <c r="F10" s="4"/>
      <c r="G10" s="4"/>
      <c r="H10" s="4"/>
      <c r="M10" s="1" t="s">
        <v>19</v>
      </c>
    </row>
    <row r="11" spans="2:25" ht="15.75" customHeight="1">
      <c r="B11" s="36" t="s">
        <v>34</v>
      </c>
      <c r="C11" s="36" t="s">
        <v>1</v>
      </c>
      <c r="D11" s="42" t="s">
        <v>2</v>
      </c>
      <c r="E11" s="43"/>
      <c r="F11" s="43"/>
      <c r="G11" s="43"/>
      <c r="H11" s="43"/>
      <c r="I11" s="43" t="s">
        <v>13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55"/>
    </row>
    <row r="12" spans="2:25" ht="15.75" customHeight="1">
      <c r="B12" s="37"/>
      <c r="C12" s="37"/>
      <c r="D12" s="45" t="s">
        <v>3</v>
      </c>
      <c r="E12" s="47" t="s">
        <v>4</v>
      </c>
      <c r="F12" s="48"/>
      <c r="G12" s="48"/>
      <c r="H12" s="24"/>
      <c r="I12" s="42" t="s">
        <v>4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52" t="s">
        <v>36</v>
      </c>
    </row>
    <row r="13" spans="2:25" ht="15.75" customHeight="1">
      <c r="B13" s="37"/>
      <c r="C13" s="37"/>
      <c r="D13" s="56"/>
      <c r="E13" s="40" t="s">
        <v>5</v>
      </c>
      <c r="F13" s="41"/>
      <c r="G13" s="41"/>
      <c r="H13" s="52" t="s">
        <v>36</v>
      </c>
      <c r="I13" s="43" t="s">
        <v>5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53"/>
    </row>
    <row r="14" spans="2:25" ht="15.75" customHeight="1">
      <c r="B14" s="37"/>
      <c r="C14" s="37"/>
      <c r="D14" s="42" t="s">
        <v>17</v>
      </c>
      <c r="E14" s="54"/>
      <c r="F14" s="54"/>
      <c r="G14" s="54"/>
      <c r="H14" s="53"/>
      <c r="I14" s="43" t="s">
        <v>17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53"/>
    </row>
    <row r="15" spans="2:26" ht="173.25" customHeight="1">
      <c r="B15" s="37"/>
      <c r="C15" s="37"/>
      <c r="D15" s="36" t="s">
        <v>6</v>
      </c>
      <c r="E15" s="36" t="s">
        <v>11</v>
      </c>
      <c r="F15" s="36" t="s">
        <v>12</v>
      </c>
      <c r="G15" s="45" t="s">
        <v>14</v>
      </c>
      <c r="H15" s="53"/>
      <c r="I15" s="55" t="s">
        <v>15</v>
      </c>
      <c r="J15" s="24" t="s">
        <v>42</v>
      </c>
      <c r="K15" s="42" t="s">
        <v>7</v>
      </c>
      <c r="L15" s="43"/>
      <c r="M15" s="43"/>
      <c r="N15" s="43"/>
      <c r="O15" s="43"/>
      <c r="P15" s="43"/>
      <c r="Q15" s="44"/>
      <c r="R15" s="36" t="s">
        <v>8</v>
      </c>
      <c r="S15" s="47" t="s">
        <v>9</v>
      </c>
      <c r="T15" s="48"/>
      <c r="U15" s="49"/>
      <c r="V15" s="36" t="s">
        <v>40</v>
      </c>
      <c r="W15" s="36" t="s">
        <v>44</v>
      </c>
      <c r="X15" s="45" t="s">
        <v>31</v>
      </c>
      <c r="Y15" s="53"/>
      <c r="Z15" s="2"/>
    </row>
    <row r="16" spans="2:26" ht="39" customHeight="1">
      <c r="B16" s="37"/>
      <c r="C16" s="37"/>
      <c r="D16" s="37"/>
      <c r="E16" s="37"/>
      <c r="F16" s="37"/>
      <c r="G16" s="46"/>
      <c r="H16" s="53"/>
      <c r="I16" s="61"/>
      <c r="J16" s="31"/>
      <c r="K16" s="36" t="s">
        <v>20</v>
      </c>
      <c r="L16" s="42" t="s">
        <v>26</v>
      </c>
      <c r="M16" s="43"/>
      <c r="N16" s="43"/>
      <c r="O16" s="43"/>
      <c r="P16" s="43"/>
      <c r="Q16" s="44"/>
      <c r="R16" s="37"/>
      <c r="S16" s="36" t="s">
        <v>20</v>
      </c>
      <c r="T16" s="50" t="s">
        <v>26</v>
      </c>
      <c r="U16" s="51"/>
      <c r="V16" s="37"/>
      <c r="W16" s="37"/>
      <c r="X16" s="46"/>
      <c r="Y16" s="53"/>
      <c r="Z16" s="2"/>
    </row>
    <row r="17" spans="2:26" ht="173.25" customHeight="1">
      <c r="B17" s="38"/>
      <c r="C17" s="38"/>
      <c r="D17" s="37"/>
      <c r="E17" s="37"/>
      <c r="F17" s="37"/>
      <c r="G17" s="46"/>
      <c r="H17" s="53"/>
      <c r="I17" s="62"/>
      <c r="J17" s="32"/>
      <c r="K17" s="38"/>
      <c r="L17" s="9" t="s">
        <v>21</v>
      </c>
      <c r="M17" s="9" t="s">
        <v>22</v>
      </c>
      <c r="N17" s="9" t="s">
        <v>28</v>
      </c>
      <c r="O17" s="9" t="s">
        <v>23</v>
      </c>
      <c r="P17" s="9" t="s">
        <v>24</v>
      </c>
      <c r="Q17" s="10" t="s">
        <v>25</v>
      </c>
      <c r="R17" s="38"/>
      <c r="S17" s="38"/>
      <c r="T17" s="15" t="s">
        <v>27</v>
      </c>
      <c r="U17" s="15" t="s">
        <v>29</v>
      </c>
      <c r="V17" s="38"/>
      <c r="W17" s="38"/>
      <c r="X17" s="56"/>
      <c r="Y17" s="53"/>
      <c r="Z17" s="2"/>
    </row>
    <row r="18" spans="2:26" ht="36.75" customHeight="1">
      <c r="B18" s="22"/>
      <c r="C18" s="25"/>
      <c r="D18" s="58" t="s">
        <v>35</v>
      </c>
      <c r="E18" s="59"/>
      <c r="F18" s="59"/>
      <c r="G18" s="59"/>
      <c r="H18" s="53"/>
      <c r="I18" s="60" t="s">
        <v>37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53"/>
      <c r="Z18" s="2"/>
    </row>
    <row r="19" spans="2:26" ht="30.75" customHeight="1">
      <c r="B19" s="22"/>
      <c r="C19" s="22"/>
      <c r="D19" s="22">
        <v>41040200</v>
      </c>
      <c r="E19" s="22">
        <v>41051000</v>
      </c>
      <c r="F19" s="22">
        <v>41051200</v>
      </c>
      <c r="G19" s="25">
        <v>41053900</v>
      </c>
      <c r="H19" s="23"/>
      <c r="I19" s="28" t="s">
        <v>38</v>
      </c>
      <c r="J19" s="28" t="s">
        <v>43</v>
      </c>
      <c r="K19" s="28" t="s">
        <v>39</v>
      </c>
      <c r="L19" s="28" t="s">
        <v>39</v>
      </c>
      <c r="M19" s="28" t="s">
        <v>39</v>
      </c>
      <c r="N19" s="28" t="s">
        <v>39</v>
      </c>
      <c r="O19" s="28" t="s">
        <v>39</v>
      </c>
      <c r="P19" s="28" t="s">
        <v>39</v>
      </c>
      <c r="Q19" s="28" t="s">
        <v>39</v>
      </c>
      <c r="R19" s="28" t="s">
        <v>39</v>
      </c>
      <c r="S19" s="28" t="s">
        <v>39</v>
      </c>
      <c r="T19" s="28" t="s">
        <v>39</v>
      </c>
      <c r="U19" s="28" t="s">
        <v>39</v>
      </c>
      <c r="V19" s="28" t="s">
        <v>39</v>
      </c>
      <c r="W19" s="29" t="s">
        <v>45</v>
      </c>
      <c r="X19" s="29" t="s">
        <v>39</v>
      </c>
      <c r="Y19" s="57"/>
      <c r="Z19" s="2"/>
    </row>
    <row r="20" spans="2:25" ht="15.75"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19">
        <v>7</v>
      </c>
      <c r="I20" s="9">
        <v>8</v>
      </c>
      <c r="J20" s="9">
        <v>9</v>
      </c>
      <c r="K20" s="9">
        <v>10</v>
      </c>
      <c r="L20" s="9">
        <v>11</v>
      </c>
      <c r="M20" s="9">
        <v>12</v>
      </c>
      <c r="N20" s="9">
        <v>13</v>
      </c>
      <c r="O20" s="9">
        <v>14</v>
      </c>
      <c r="P20" s="9">
        <v>15</v>
      </c>
      <c r="Q20" s="9">
        <v>16</v>
      </c>
      <c r="R20" s="9">
        <v>17</v>
      </c>
      <c r="S20" s="9">
        <v>18</v>
      </c>
      <c r="T20" s="9">
        <v>19</v>
      </c>
      <c r="U20" s="9">
        <v>20</v>
      </c>
      <c r="V20" s="9">
        <v>21</v>
      </c>
      <c r="W20" s="9">
        <v>22</v>
      </c>
      <c r="X20" s="9">
        <v>23</v>
      </c>
      <c r="Y20" s="22">
        <v>24</v>
      </c>
    </row>
    <row r="21" spans="2:25" ht="37.5">
      <c r="B21" s="13">
        <v>14100000000</v>
      </c>
      <c r="C21" s="13" t="s">
        <v>16</v>
      </c>
      <c r="D21" s="16">
        <v>4119800</v>
      </c>
      <c r="E21" s="16">
        <v>1236371</v>
      </c>
      <c r="F21" s="16">
        <v>108993</v>
      </c>
      <c r="G21" s="16"/>
      <c r="H21" s="16">
        <f>D21+E21+F21+G21</f>
        <v>5465164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6">
        <f>I21+K21+R21+S21+V21+X21</f>
        <v>0</v>
      </c>
    </row>
    <row r="22" spans="2:25" ht="37.5">
      <c r="B22" s="13">
        <v>14302200000</v>
      </c>
      <c r="C22" s="13" t="s">
        <v>10</v>
      </c>
      <c r="D22" s="16"/>
      <c r="E22" s="16"/>
      <c r="F22" s="16"/>
      <c r="G22" s="16">
        <v>116916</v>
      </c>
      <c r="H22" s="16">
        <f>D22+E22+F22+G22</f>
        <v>116916</v>
      </c>
      <c r="I22" s="16">
        <v>4001200</v>
      </c>
      <c r="J22" s="33">
        <v>304182.48</v>
      </c>
      <c r="K22" s="16">
        <f>L22+M22+N22+O22+P22+Q22</f>
        <v>5902608</v>
      </c>
      <c r="L22" s="16">
        <v>5161758</v>
      </c>
      <c r="M22" s="16">
        <v>205850</v>
      </c>
      <c r="N22" s="16">
        <v>380000</v>
      </c>
      <c r="O22" s="16">
        <v>80000</v>
      </c>
      <c r="P22" s="16">
        <v>20000</v>
      </c>
      <c r="Q22" s="16">
        <v>55000</v>
      </c>
      <c r="R22" s="16">
        <v>271800</v>
      </c>
      <c r="S22" s="16">
        <f>T22+U22</f>
        <v>1857251</v>
      </c>
      <c r="T22" s="16">
        <v>1735017</v>
      </c>
      <c r="U22" s="16">
        <v>122234</v>
      </c>
      <c r="V22" s="16">
        <f>1263500+2300000+31000+200000+940000</f>
        <v>4734500</v>
      </c>
      <c r="W22" s="16"/>
      <c r="X22" s="16">
        <f>854864+100000</f>
        <v>954864</v>
      </c>
      <c r="Y22" s="33">
        <f>I22+K22+R22+S22+V22+X22+J22</f>
        <v>18026405.48</v>
      </c>
    </row>
    <row r="23" spans="2:25" ht="18.75">
      <c r="B23" s="13"/>
      <c r="C23" s="13" t="s">
        <v>46</v>
      </c>
      <c r="D23" s="16"/>
      <c r="E23" s="16"/>
      <c r="F23" s="16"/>
      <c r="G23" s="16"/>
      <c r="H23" s="16"/>
      <c r="I23" s="16"/>
      <c r="J23" s="33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>
        <v>40000</v>
      </c>
      <c r="X23" s="16"/>
      <c r="Y23" s="16">
        <f>I23+K23+R23+S23+V23+X23+W23</f>
        <v>40000</v>
      </c>
    </row>
    <row r="24" spans="2:25" ht="18.75">
      <c r="B24" s="13"/>
      <c r="C24" s="13" t="s">
        <v>18</v>
      </c>
      <c r="D24" s="16">
        <f aca="true" t="shared" si="0" ref="D24:X24">D21+D22</f>
        <v>4119800</v>
      </c>
      <c r="E24" s="16">
        <f t="shared" si="0"/>
        <v>1236371</v>
      </c>
      <c r="F24" s="16">
        <f t="shared" si="0"/>
        <v>108993</v>
      </c>
      <c r="G24" s="16">
        <f t="shared" si="0"/>
        <v>116916</v>
      </c>
      <c r="H24" s="16">
        <f>D24+E24+F24+G24</f>
        <v>5582080</v>
      </c>
      <c r="I24" s="16">
        <f t="shared" si="0"/>
        <v>4001200</v>
      </c>
      <c r="J24" s="33">
        <f t="shared" si="0"/>
        <v>304182.48</v>
      </c>
      <c r="K24" s="16">
        <f t="shared" si="0"/>
        <v>5902608</v>
      </c>
      <c r="L24" s="16">
        <f t="shared" si="0"/>
        <v>5161758</v>
      </c>
      <c r="M24" s="16">
        <f t="shared" si="0"/>
        <v>205850</v>
      </c>
      <c r="N24" s="16">
        <f t="shared" si="0"/>
        <v>380000</v>
      </c>
      <c r="O24" s="16">
        <f t="shared" si="0"/>
        <v>80000</v>
      </c>
      <c r="P24" s="16">
        <f t="shared" si="0"/>
        <v>20000</v>
      </c>
      <c r="Q24" s="16">
        <f t="shared" si="0"/>
        <v>55000</v>
      </c>
      <c r="R24" s="16">
        <f t="shared" si="0"/>
        <v>271800</v>
      </c>
      <c r="S24" s="16">
        <f t="shared" si="0"/>
        <v>1857251</v>
      </c>
      <c r="T24" s="16">
        <f t="shared" si="0"/>
        <v>1735017</v>
      </c>
      <c r="U24" s="16">
        <f t="shared" si="0"/>
        <v>122234</v>
      </c>
      <c r="V24" s="16">
        <f t="shared" si="0"/>
        <v>4734500</v>
      </c>
      <c r="W24" s="16">
        <f>W21+W22+W23</f>
        <v>40000</v>
      </c>
      <c r="X24" s="16">
        <f t="shared" si="0"/>
        <v>954864</v>
      </c>
      <c r="Y24" s="33">
        <f>I24+K24+R24+S24+V24+X24+J24+W24</f>
        <v>18066405.48</v>
      </c>
    </row>
    <row r="25" spans="2:25" ht="18.75">
      <c r="B25" s="13"/>
      <c r="C25" s="13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2:25" ht="18.75">
      <c r="B26" s="14"/>
      <c r="C26" s="14"/>
      <c r="D26" s="14"/>
      <c r="E26" s="14"/>
      <c r="F26" s="14"/>
      <c r="G26" s="14"/>
      <c r="H26" s="20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2:25" ht="15">
      <c r="B27" s="6"/>
      <c r="C27" s="7"/>
      <c r="D27" s="11"/>
      <c r="E27" s="11"/>
      <c r="F27" s="11"/>
      <c r="G27" s="12"/>
      <c r="H27" s="12"/>
      <c r="Y27" s="18"/>
    </row>
    <row r="28" spans="2:11" ht="18.75">
      <c r="B28" s="8"/>
      <c r="C28" s="34" t="s">
        <v>48</v>
      </c>
      <c r="D28" s="21"/>
      <c r="E28" s="14"/>
      <c r="F28" s="14"/>
      <c r="G28" s="30"/>
      <c r="H28" s="35" t="s">
        <v>50</v>
      </c>
      <c r="I28" s="4"/>
      <c r="J28" s="4"/>
      <c r="K28" s="4"/>
    </row>
    <row r="29" spans="3:11" ht="18.75">
      <c r="C29" s="34" t="s">
        <v>49</v>
      </c>
      <c r="D29" s="14"/>
      <c r="E29" s="14"/>
      <c r="F29" s="14"/>
      <c r="G29" s="4"/>
      <c r="H29" s="4"/>
      <c r="I29" s="4"/>
      <c r="J29" s="4"/>
      <c r="K29" s="4"/>
    </row>
    <row r="30" spans="3:11" ht="18.75">
      <c r="C30" s="14"/>
      <c r="D30" s="14"/>
      <c r="E30" s="14"/>
      <c r="F30" s="14"/>
      <c r="G30" s="4"/>
      <c r="H30" s="4"/>
      <c r="I30" s="4"/>
      <c r="J30" s="4"/>
      <c r="K30" s="4"/>
    </row>
    <row r="31" spans="3:11" ht="18.75">
      <c r="C31" s="4"/>
      <c r="D31" s="4"/>
      <c r="E31" s="4"/>
      <c r="F31" s="4"/>
      <c r="G31" s="4"/>
      <c r="H31" s="4"/>
      <c r="I31" s="4"/>
      <c r="J31" s="4"/>
      <c r="K31" s="4"/>
    </row>
    <row r="32" spans="3:11" ht="18.75">
      <c r="C32" s="4"/>
      <c r="D32" s="4"/>
      <c r="E32" s="4"/>
      <c r="F32" s="4"/>
      <c r="G32" s="4"/>
      <c r="H32" s="4"/>
      <c r="I32" s="4"/>
      <c r="J32" s="4"/>
      <c r="K32" s="4"/>
    </row>
    <row r="33" spans="3:11" ht="18.75">
      <c r="C33" s="4"/>
      <c r="D33" s="4"/>
      <c r="E33" s="4"/>
      <c r="F33" s="4"/>
      <c r="G33" s="4"/>
      <c r="H33" s="4"/>
      <c r="I33" s="4"/>
      <c r="J33" s="4"/>
      <c r="K33" s="4"/>
    </row>
    <row r="34" spans="3:11" ht="18.75">
      <c r="C34" s="4"/>
      <c r="D34" s="4"/>
      <c r="E34" s="4"/>
      <c r="F34" s="4"/>
      <c r="G34" s="4"/>
      <c r="H34" s="4"/>
      <c r="I34" s="4"/>
      <c r="J34" s="4"/>
      <c r="K34" s="4"/>
    </row>
  </sheetData>
  <sheetProtection/>
  <mergeCells count="31">
    <mergeCell ref="V15:V17"/>
    <mergeCell ref="D11:H11"/>
    <mergeCell ref="I13:X13"/>
    <mergeCell ref="I15:I17"/>
    <mergeCell ref="K16:K17"/>
    <mergeCell ref="S16:S17"/>
    <mergeCell ref="B11:B17"/>
    <mergeCell ref="C11:C17"/>
    <mergeCell ref="D15:D17"/>
    <mergeCell ref="E15:E17"/>
    <mergeCell ref="F15:F17"/>
    <mergeCell ref="T16:U16"/>
    <mergeCell ref="K15:Q15"/>
    <mergeCell ref="H13:H18"/>
    <mergeCell ref="D14:G14"/>
    <mergeCell ref="I11:Y11"/>
    <mergeCell ref="X15:X17"/>
    <mergeCell ref="D12:D13"/>
    <mergeCell ref="Y12:Y19"/>
    <mergeCell ref="D18:G18"/>
    <mergeCell ref="I18:X18"/>
    <mergeCell ref="W15:W17"/>
    <mergeCell ref="C7:M7"/>
    <mergeCell ref="E13:G13"/>
    <mergeCell ref="L16:Q16"/>
    <mergeCell ref="G15:G17"/>
    <mergeCell ref="I14:X14"/>
    <mergeCell ref="S15:U15"/>
    <mergeCell ref="R15:R17"/>
    <mergeCell ref="E12:G12"/>
    <mergeCell ref="I12:X12"/>
  </mergeCells>
  <printOptions horizontalCentered="1"/>
  <pageMargins left="0.07874015748031496" right="0.07874015748031496" top="0.07874015748031496" bottom="0.07874015748031496" header="0.07874015748031496" footer="0.11811023622047245"/>
  <pageSetup fitToWidth="2" horizontalDpi="600" verticalDpi="600" orientation="landscape" paperSize="9" scale="54" r:id="rId1"/>
  <colBreaks count="1" manualBreakCount="1">
    <brk id="1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Admin_PC</cp:lastModifiedBy>
  <cp:lastPrinted>2020-04-27T13:16:18Z</cp:lastPrinted>
  <dcterms:created xsi:type="dcterms:W3CDTF">2001-06-14T06:56:58Z</dcterms:created>
  <dcterms:modified xsi:type="dcterms:W3CDTF">2020-04-28T06:58:24Z</dcterms:modified>
  <cp:category/>
  <cp:version/>
  <cp:contentType/>
  <cp:contentStatus/>
</cp:coreProperties>
</file>