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'Лист1'!$A$1:$P$46</definedName>
  </definedNames>
  <calcPr fullCalcOnLoad="1"/>
</workbook>
</file>

<file path=xl/sharedStrings.xml><?xml version="1.0" encoding="utf-8"?>
<sst xmlns="http://schemas.openxmlformats.org/spreadsheetml/2006/main" count="90" uniqueCount="64">
  <si>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</si>
  <si>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</si>
  <si>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</si>
  <si>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</si>
  <si>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</si>
  <si>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</si>
  <si>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</si>
  <si>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</si>
  <si>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</si>
  <si>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</si>
  <si>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</si>
  <si>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у тому числі видатки за рахунок цільових субвенцій з державного бюджету</t>
  </si>
  <si>
    <t>Разом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</si>
  <si>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</si>
  <si>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</si>
  <si>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</si>
  <si>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</si>
  <si>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</si>
  <si>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</si>
  <si>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</si>
  <si>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</si>
  <si>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</si>
  <si>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</si>
  <si>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до рішення міської ради</t>
  </si>
  <si>
    <t>Зміни до розподілу</t>
  </si>
  <si>
    <t>0110000</t>
  </si>
  <si>
    <t>0600000</t>
  </si>
  <si>
    <t>Відділ освіти, молоді та спорту виконавчого комітету Баштанської міської ради</t>
  </si>
  <si>
    <t>0610000</t>
  </si>
  <si>
    <t>Додаток 3</t>
  </si>
  <si>
    <t>0116030</t>
  </si>
  <si>
    <t>6030</t>
  </si>
  <si>
    <t>0620</t>
  </si>
  <si>
    <t>Організація благоустрою населених пунктів</t>
  </si>
  <si>
    <t>0111</t>
  </si>
  <si>
    <t>1000000</t>
  </si>
  <si>
    <t>Відділ розвитку культури і туризму виконавчого комітету Баштанської міської ради</t>
  </si>
  <si>
    <t>з них:</t>
  </si>
  <si>
    <t>в тому числі: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</si>
  <si>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</si>
  <si>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</si>
  <si>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</si>
  <si>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видатків бюджету Баштанської міської територіальної громади  на 2024 рік</t>
  </si>
  <si>
    <t>0180</t>
  </si>
  <si>
    <t>за рахунок залишку коштів, що утворився на початок бюджетного періоду (залишок коштів бюджету міської територіальної громади станом на 01.01.2024)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</si>
  <si>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</si>
  <si>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</si>
  <si>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 xml:space="preserve">від   травня 2024 р. №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</si>
  <si>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</si>
  <si>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</si>
  <si>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 xml:space="preserve">виконавець програми : військова частина А3719 (для покращення матеріально-технічного забезпечення  військової частини)  </t>
  </si>
  <si>
    <t xml:space="preserve">виконавець програми : військова частина А3425 (для покращення матеріально-технічного забезпечення  військової частини)  </t>
  </si>
  <si>
    <t xml:space="preserve">виконавець програми : Миколаївське квартирно-експлуатаційне управління (для капітального ремонту приміщень відділень військової частини А2428 (військовий госпіталь м.Миколаїв))  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</si>
  <si>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</si>
  <si>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</si>
  <si>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</si>
  <si>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</si>
  <si>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</si>
  <si>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</si>
  <si>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>3700000</t>
  </si>
  <si>
    <t>Фінансовий відділ Баштанської міської ради</t>
  </si>
  <si>
    <t>3710000</t>
  </si>
  <si>
    <t>3710160</t>
  </si>
  <si>
    <t>0110160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</si>
</sst>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\ _₽_-;\-* #,##0.000\ _₽_-;_-* &quot;-&quot;???\ _₽_-;_-@_-"/>
    <numFmt numFmtId="197" formatCode="_-* #,##0.000\ _₴_-;\-* #,##0.000\ _₴_-;_-* &quot;-&quot;???\ _₴_-;_-@_-"/>
    <numFmt numFmtId="198" formatCode="_-* #,##0.00000\ _₽_-;\-* #,##0.00000\ _₽_-;_-* &quot;-&quot;?????\ _₽_-;_-@_-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190" fontId="6" fillId="0" borderId="10" xfId="60" applyNumberFormat="1" applyFont="1" applyBorder="1" applyAlignment="1">
      <alignment horizontal="center" vertical="top"/>
    </xf>
    <xf numFmtId="190" fontId="7" fillId="0" borderId="0" xfId="60" applyNumberFormat="1" applyFont="1" applyFill="1" applyBorder="1" applyAlignment="1">
      <alignment horizontal="center" vertical="top" wrapText="1"/>
    </xf>
    <xf numFmtId="190" fontId="0" fillId="0" borderId="0" xfId="60" applyNumberFormat="1" applyFont="1" applyAlignment="1">
      <alignment horizontal="center" vertical="top"/>
    </xf>
    <xf numFmtId="0" fontId="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190" fontId="7" fillId="0" borderId="11" xfId="60" applyNumberFormat="1" applyFont="1" applyFill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190" fontId="7" fillId="33" borderId="10" xfId="60" applyNumberFormat="1" applyFont="1" applyFill="1" applyBorder="1" applyAlignment="1">
      <alignment horizontal="center" vertical="top"/>
    </xf>
    <xf numFmtId="190" fontId="7" fillId="33" borderId="10" xfId="6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 wrapText="1"/>
    </xf>
    <xf numFmtId="190" fontId="1" fillId="0" borderId="0" xfId="60" applyNumberFormat="1" applyFont="1" applyFill="1" applyBorder="1" applyAlignment="1">
      <alignment vertical="top" wrapText="1"/>
    </xf>
    <xf numFmtId="179" fontId="0" fillId="0" borderId="0" xfId="60" applyNumberFormat="1" applyFont="1" applyAlignment="1">
      <alignment horizontal="center" vertical="top"/>
    </xf>
    <xf numFmtId="190" fontId="1" fillId="0" borderId="10" xfId="60" applyNumberFormat="1" applyFont="1" applyFill="1" applyBorder="1" applyAlignment="1">
      <alignment vertical="center" wrapText="1"/>
    </xf>
    <xf numFmtId="190" fontId="6" fillId="6" borderId="10" xfId="60" applyNumberFormat="1" applyFont="1" applyFill="1" applyBorder="1" applyAlignment="1">
      <alignment horizontal="center" vertical="top"/>
    </xf>
    <xf numFmtId="190" fontId="7" fillId="6" borderId="10" xfId="60" applyNumberFormat="1" applyFont="1" applyFill="1" applyBorder="1" applyAlignment="1">
      <alignment vertical="top"/>
    </xf>
    <xf numFmtId="190" fontId="6" fillId="33" borderId="10" xfId="60" applyNumberFormat="1" applyFont="1" applyFill="1" applyBorder="1" applyAlignment="1">
      <alignment horizontal="center" vertical="top"/>
    </xf>
    <xf numFmtId="179" fontId="1" fillId="0" borderId="10" xfId="60" applyFont="1" applyFill="1" applyBorder="1" applyAlignment="1">
      <alignment vertical="center" wrapText="1"/>
    </xf>
    <xf numFmtId="179" fontId="1" fillId="0" borderId="10" xfId="60" applyFont="1" applyBorder="1" applyAlignment="1">
      <alignment vertical="center" wrapText="1"/>
    </xf>
    <xf numFmtId="179" fontId="1" fillId="33" borderId="10" xfId="60" applyFont="1" applyFill="1" applyBorder="1" applyAlignment="1">
      <alignment vertical="center" wrapText="1"/>
    </xf>
    <xf numFmtId="190" fontId="0" fillId="0" borderId="0" xfId="0" applyNumberFormat="1" applyAlignment="1">
      <alignment/>
    </xf>
    <xf numFmtId="190" fontId="1" fillId="0" borderId="10" xfId="60" applyNumberFormat="1" applyFont="1" applyBorder="1" applyAlignment="1">
      <alignment vertical="center" wrapText="1"/>
    </xf>
    <xf numFmtId="179" fontId="7" fillId="6" borderId="0" xfId="60" applyFont="1" applyFill="1" applyBorder="1" applyAlignment="1">
      <alignment vertical="top"/>
    </xf>
    <xf numFmtId="0" fontId="1" fillId="0" borderId="12" xfId="0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90" fontId="0" fillId="0" borderId="10" xfId="60" applyNumberFormat="1" applyFont="1" applyFill="1" applyBorder="1" applyAlignment="1">
      <alignment vertical="center" wrapText="1"/>
    </xf>
    <xf numFmtId="190" fontId="0" fillId="0" borderId="10" xfId="60" applyNumberFormat="1" applyFont="1" applyBorder="1" applyAlignment="1">
      <alignment vertical="center" wrapText="1"/>
    </xf>
    <xf numFmtId="180" fontId="0" fillId="0" borderId="10" xfId="0" applyNumberFormat="1" applyFont="1" applyBorder="1" applyAlignment="1" quotePrefix="1">
      <alignment horizontal="center" vertical="top" wrapText="1"/>
    </xf>
    <xf numFmtId="179" fontId="0" fillId="0" borderId="10" xfId="60" applyFont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80" fontId="6" fillId="0" borderId="10" xfId="0" applyNumberFormat="1" applyFont="1" applyBorder="1" applyAlignment="1" quotePrefix="1">
      <alignment vertical="top" wrapText="1"/>
    </xf>
    <xf numFmtId="0" fontId="0" fillId="0" borderId="12" xfId="0" applyFont="1" applyBorder="1" applyAlignment="1" quotePrefix="1">
      <alignment horizontal="center" vertical="top" wrapText="1"/>
    </xf>
    <xf numFmtId="190" fontId="1" fillId="2" borderId="10" xfId="60" applyNumberFormat="1" applyFont="1" applyFill="1" applyBorder="1" applyAlignment="1">
      <alignment wrapText="1"/>
    </xf>
    <xf numFmtId="190" fontId="6" fillId="0" borderId="10" xfId="60" applyNumberFormat="1" applyFont="1" applyBorder="1" applyAlignment="1">
      <alignment horizontal="center" vertical="center"/>
    </xf>
    <xf numFmtId="190" fontId="7" fillId="2" borderId="10" xfId="60" applyNumberFormat="1" applyFont="1" applyFill="1" applyBorder="1" applyAlignment="1">
      <alignment horizontal="center"/>
    </xf>
    <xf numFmtId="190" fontId="6" fillId="0" borderId="10" xfId="60" applyNumberFormat="1" applyFont="1" applyBorder="1" applyAlignment="1">
      <alignment vertical="center"/>
    </xf>
    <xf numFmtId="190" fontId="6" fillId="33" borderId="10" xfId="6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wrapText="1"/>
    </xf>
    <xf numFmtId="190" fontId="11" fillId="0" borderId="10" xfId="60" applyNumberFormat="1" applyFont="1" applyFill="1" applyBorder="1" applyAlignment="1">
      <alignment wrapText="1"/>
    </xf>
    <xf numFmtId="190" fontId="1" fillId="0" borderId="10" xfId="60" applyNumberFormat="1" applyFont="1" applyFill="1" applyBorder="1" applyAlignment="1">
      <alignment vertical="top" wrapText="1"/>
    </xf>
    <xf numFmtId="179" fontId="11" fillId="0" borderId="10" xfId="60" applyNumberFormat="1" applyFont="1" applyFill="1" applyBorder="1" applyAlignment="1">
      <alignment wrapText="1"/>
    </xf>
    <xf numFmtId="179" fontId="6" fillId="0" borderId="10" xfId="60" applyNumberFormat="1" applyFont="1" applyBorder="1" applyAlignment="1">
      <alignment horizontal="center" vertical="top"/>
    </xf>
    <xf numFmtId="179" fontId="6" fillId="33" borderId="10" xfId="60" applyNumberFormat="1" applyFont="1" applyFill="1" applyBorder="1" applyAlignment="1">
      <alignment horizontal="center" vertical="top"/>
    </xf>
    <xf numFmtId="179" fontId="11" fillId="33" borderId="10" xfId="60" applyNumberFormat="1" applyFont="1" applyFill="1" applyBorder="1" applyAlignment="1">
      <alignment horizontal="center"/>
    </xf>
    <xf numFmtId="179" fontId="6" fillId="6" borderId="10" xfId="60" applyNumberFormat="1" applyFont="1" applyFill="1" applyBorder="1" applyAlignment="1">
      <alignment horizontal="center" vertical="top"/>
    </xf>
    <xf numFmtId="179" fontId="7" fillId="6" borderId="10" xfId="60" applyNumberFormat="1" applyFont="1" applyFill="1" applyBorder="1" applyAlignment="1">
      <alignment vertical="top"/>
    </xf>
    <xf numFmtId="0" fontId="0" fillId="0" borderId="10" xfId="0" applyBorder="1" applyAlignment="1" quotePrefix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179" fontId="1" fillId="0" borderId="10" xfId="6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view="pageBreakPreview" zoomScale="75" zoomScaleSheetLayoutView="75" workbookViewId="0" topLeftCell="A1">
      <pane ySplit="2955" topLeftCell="A34" activePane="bottomLeft" state="split"/>
      <selection pane="topLeft" activeCell="A6" sqref="A6:P6"/>
      <selection pane="bottomLeft" activeCell="D35" sqref="D3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9.625" style="0" customWidth="1"/>
    <col min="6" max="6" width="19.875" style="0" customWidth="1"/>
    <col min="7" max="7" width="18.625" style="0" customWidth="1"/>
    <col min="8" max="8" width="16.00390625" style="0" customWidth="1"/>
    <col min="9" max="9" width="18.125" style="0" customWidth="1"/>
    <col min="10" max="10" width="19.875" style="0" customWidth="1"/>
    <col min="11" max="11" width="17.375" style="0" customWidth="1"/>
    <col min="12" max="12" width="14.125" style="0" customWidth="1"/>
    <col min="13" max="13" width="13.125" style="0" customWidth="1"/>
    <col min="14" max="14" width="14.25390625" style="0" customWidth="1"/>
    <col min="15" max="15" width="13.75390625" style="0" customWidth="1"/>
    <col min="16" max="16" width="19.75390625" style="0" customWidth="1"/>
    <col min="17" max="17" width="17.375" style="0" bestFit="1" customWidth="1"/>
    <col min="18" max="18" width="15.125" style="0" bestFit="1" customWidth="1"/>
  </cols>
  <sheetData>
    <row r="1" spans="1:14" ht="12.75">
      <c r="A1" t="s">
        <v>0</v>
      </c>
      <c r="N1" t="s">
        <v>29</v>
      </c>
    </row>
    <row r="2" ht="12.75">
      <c r="N2" t="s">
        <v>23</v>
      </c>
    </row>
    <row r="3" spans="4:15" ht="12.75">
      <c r="D3" s="69"/>
      <c r="N3" s="124" t="s">
        <v>47</v>
      </c>
      <c r="O3" s="124"/>
    </row>
    <row r="5" spans="1:16" ht="12.75">
      <c r="A5" s="116" t="s">
        <v>24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>
      <c r="A6" s="116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3"/>
      <c r="B8" s="126">
        <v>1450200000</v>
      </c>
      <c r="C8" s="12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12.75">
      <c r="B9" s="127" t="s">
        <v>17</v>
      </c>
      <c r="C9" s="127"/>
      <c r="P9" s="1" t="s">
        <v>16</v>
      </c>
    </row>
    <row r="10" spans="1:16" ht="12.75">
      <c r="A10" s="118" t="s">
        <v>18</v>
      </c>
      <c r="B10" s="118" t="s">
        <v>19</v>
      </c>
      <c r="C10" s="118" t="s">
        <v>13</v>
      </c>
      <c r="D10" s="119" t="s">
        <v>20</v>
      </c>
      <c r="E10" s="119" t="s">
        <v>1</v>
      </c>
      <c r="F10" s="119"/>
      <c r="G10" s="119"/>
      <c r="H10" s="119"/>
      <c r="I10" s="119"/>
      <c r="J10" s="119" t="s">
        <v>8</v>
      </c>
      <c r="K10" s="119"/>
      <c r="L10" s="119"/>
      <c r="M10" s="119"/>
      <c r="N10" s="119"/>
      <c r="O10" s="119"/>
      <c r="P10" s="120" t="s">
        <v>12</v>
      </c>
    </row>
    <row r="11" spans="1:16" ht="12.75">
      <c r="A11" s="119"/>
      <c r="B11" s="119"/>
      <c r="C11" s="119"/>
      <c r="D11" s="119"/>
      <c r="E11" s="120" t="s">
        <v>14</v>
      </c>
      <c r="F11" s="119" t="s">
        <v>3</v>
      </c>
      <c r="G11" s="119" t="s">
        <v>4</v>
      </c>
      <c r="H11" s="119"/>
      <c r="I11" s="119" t="s">
        <v>7</v>
      </c>
      <c r="J11" s="120" t="s">
        <v>14</v>
      </c>
      <c r="K11" s="121" t="s">
        <v>15</v>
      </c>
      <c r="L11" s="119" t="s">
        <v>3</v>
      </c>
      <c r="M11" s="119" t="s">
        <v>4</v>
      </c>
      <c r="N11" s="119"/>
      <c r="O11" s="119" t="s">
        <v>7</v>
      </c>
      <c r="P11" s="120"/>
    </row>
    <row r="12" spans="1:16" ht="12.75" customHeight="1">
      <c r="A12" s="119"/>
      <c r="B12" s="119"/>
      <c r="C12" s="119"/>
      <c r="D12" s="119"/>
      <c r="E12" s="120"/>
      <c r="F12" s="119"/>
      <c r="G12" s="119" t="s">
        <v>5</v>
      </c>
      <c r="H12" s="119" t="s">
        <v>6</v>
      </c>
      <c r="I12" s="119"/>
      <c r="J12" s="120"/>
      <c r="K12" s="122"/>
      <c r="L12" s="119"/>
      <c r="M12" s="119" t="s">
        <v>5</v>
      </c>
      <c r="N12" s="119" t="s">
        <v>6</v>
      </c>
      <c r="O12" s="119"/>
      <c r="P12" s="120"/>
    </row>
    <row r="13" spans="1:16" ht="58.5" customHeight="1">
      <c r="A13" s="119"/>
      <c r="B13" s="119"/>
      <c r="C13" s="119"/>
      <c r="D13" s="119"/>
      <c r="E13" s="120"/>
      <c r="F13" s="119"/>
      <c r="G13" s="119"/>
      <c r="H13" s="119"/>
      <c r="I13" s="119"/>
      <c r="J13" s="120"/>
      <c r="K13" s="123"/>
      <c r="L13" s="119"/>
      <c r="M13" s="119"/>
      <c r="N13" s="119"/>
      <c r="O13" s="119"/>
      <c r="P13" s="12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2">
        <v>5</v>
      </c>
      <c r="F14" s="4">
        <v>6</v>
      </c>
      <c r="G14" s="4">
        <v>7</v>
      </c>
      <c r="H14" s="4">
        <v>8</v>
      </c>
      <c r="I14" s="4">
        <v>9</v>
      </c>
      <c r="J14" s="52">
        <v>10</v>
      </c>
      <c r="K14" s="27">
        <v>11</v>
      </c>
      <c r="L14" s="4">
        <v>12</v>
      </c>
      <c r="M14" s="4">
        <v>13</v>
      </c>
      <c r="N14" s="4">
        <v>14</v>
      </c>
      <c r="O14" s="4">
        <v>15</v>
      </c>
      <c r="P14" s="52">
        <v>16</v>
      </c>
    </row>
    <row r="15" spans="1:16" ht="12.75">
      <c r="A15" s="5" t="s">
        <v>9</v>
      </c>
      <c r="B15" s="6"/>
      <c r="C15" s="7"/>
      <c r="D15" s="8" t="s">
        <v>10</v>
      </c>
      <c r="E15" s="53"/>
      <c r="F15" s="9"/>
      <c r="G15" s="9"/>
      <c r="H15" s="9"/>
      <c r="I15" s="9"/>
      <c r="J15" s="53"/>
      <c r="K15" s="28"/>
      <c r="L15" s="9"/>
      <c r="M15" s="9"/>
      <c r="N15" s="9"/>
      <c r="O15" s="9"/>
      <c r="P15" s="53"/>
    </row>
    <row r="16" spans="1:16" ht="12.75">
      <c r="A16" s="5" t="s">
        <v>25</v>
      </c>
      <c r="B16" s="6"/>
      <c r="C16" s="7"/>
      <c r="D16" s="8" t="s">
        <v>10</v>
      </c>
      <c r="E16" s="53"/>
      <c r="F16" s="9"/>
      <c r="G16" s="9"/>
      <c r="H16" s="9"/>
      <c r="I16" s="9"/>
      <c r="J16" s="53"/>
      <c r="K16" s="28"/>
      <c r="L16" s="9"/>
      <c r="M16" s="9"/>
      <c r="N16" s="9"/>
      <c r="O16" s="9"/>
      <c r="P16" s="53"/>
    </row>
    <row r="17" spans="1:16" ht="87.75" customHeight="1">
      <c r="A17" s="74" t="s">
        <v>39</v>
      </c>
      <c r="B17" s="74" t="s">
        <v>40</v>
      </c>
      <c r="C17" s="78" t="s">
        <v>34</v>
      </c>
      <c r="D17" s="83" t="s">
        <v>41</v>
      </c>
      <c r="E17" s="76">
        <f>F17+I17</f>
        <v>10081624</v>
      </c>
      <c r="F17" s="77">
        <f>23624+10058000</f>
        <v>10081624</v>
      </c>
      <c r="G17" s="77">
        <v>8244272</v>
      </c>
      <c r="H17" s="77"/>
      <c r="I17" s="67"/>
      <c r="J17" s="66">
        <f>L17+O17</f>
        <v>0</v>
      </c>
      <c r="K17" s="68"/>
      <c r="L17" s="67"/>
      <c r="M17" s="67"/>
      <c r="N17" s="67"/>
      <c r="O17" s="70"/>
      <c r="P17" s="62">
        <f>E17+J17</f>
        <v>10081624</v>
      </c>
    </row>
    <row r="18" spans="1:16" ht="51" customHeight="1">
      <c r="A18" s="74" t="s">
        <v>63</v>
      </c>
      <c r="B18" s="74" t="s">
        <v>54</v>
      </c>
      <c r="C18" s="78" t="s">
        <v>34</v>
      </c>
      <c r="D18" s="83" t="s">
        <v>58</v>
      </c>
      <c r="E18" s="76">
        <f>F18+I18</f>
        <v>269035</v>
      </c>
      <c r="F18" s="77">
        <v>269035</v>
      </c>
      <c r="G18" s="77">
        <v>219528</v>
      </c>
      <c r="H18" s="77"/>
      <c r="I18" s="67"/>
      <c r="J18" s="66"/>
      <c r="K18" s="68"/>
      <c r="L18" s="67"/>
      <c r="M18" s="67"/>
      <c r="N18" s="67"/>
      <c r="O18" s="70"/>
      <c r="P18" s="62">
        <f>E18+J18</f>
        <v>269035</v>
      </c>
    </row>
    <row r="19" spans="1:16" ht="72" customHeight="1">
      <c r="A19" s="102" t="s">
        <v>49</v>
      </c>
      <c r="B19" s="103">
        <v>6020</v>
      </c>
      <c r="C19" s="104" t="s">
        <v>32</v>
      </c>
      <c r="D19" s="82" t="s">
        <v>48</v>
      </c>
      <c r="E19" s="76">
        <f>F19+I19</f>
        <v>329866</v>
      </c>
      <c r="F19" s="77">
        <v>329866</v>
      </c>
      <c r="G19" s="77"/>
      <c r="H19" s="77"/>
      <c r="I19" s="67"/>
      <c r="J19" s="66"/>
      <c r="K19" s="68"/>
      <c r="L19" s="67"/>
      <c r="M19" s="67"/>
      <c r="N19" s="67"/>
      <c r="O19" s="70"/>
      <c r="P19" s="62">
        <f>E19+J19</f>
        <v>329866</v>
      </c>
    </row>
    <row r="20" spans="1:16" ht="36.75" customHeight="1">
      <c r="A20" s="74" t="s">
        <v>30</v>
      </c>
      <c r="B20" s="74" t="s">
        <v>31</v>
      </c>
      <c r="C20" s="78" t="s">
        <v>32</v>
      </c>
      <c r="D20" s="75" t="s">
        <v>33</v>
      </c>
      <c r="E20" s="76">
        <f>F20+I20</f>
        <v>571210</v>
      </c>
      <c r="F20" s="77">
        <v>571210</v>
      </c>
      <c r="G20" s="77"/>
      <c r="H20" s="77"/>
      <c r="I20" s="79"/>
      <c r="J20" s="66">
        <f>L20+O20</f>
        <v>0</v>
      </c>
      <c r="K20" s="68"/>
      <c r="L20" s="67"/>
      <c r="M20" s="67"/>
      <c r="N20" s="67"/>
      <c r="O20" s="70"/>
      <c r="P20" s="62">
        <f aca="true" t="shared" si="0" ref="P20:P40">E20+J20</f>
        <v>571210</v>
      </c>
    </row>
    <row r="21" spans="1:16" ht="66" customHeight="1">
      <c r="A21" s="99" t="s">
        <v>46</v>
      </c>
      <c r="B21" s="84">
        <v>9800</v>
      </c>
      <c r="C21" s="100" t="s">
        <v>43</v>
      </c>
      <c r="D21" s="82" t="s">
        <v>45</v>
      </c>
      <c r="E21" s="62">
        <f>F21+I21</f>
        <v>4088000</v>
      </c>
      <c r="F21" s="70">
        <f>F23+F25+F24</f>
        <v>988000</v>
      </c>
      <c r="G21" s="70">
        <f>G23+G25+G24</f>
        <v>0</v>
      </c>
      <c r="H21" s="70">
        <f>H23+H25+H24</f>
        <v>0</v>
      </c>
      <c r="I21" s="70">
        <f>I23+I25+I24</f>
        <v>3100000</v>
      </c>
      <c r="J21" s="66"/>
      <c r="K21" s="68"/>
      <c r="L21" s="67"/>
      <c r="M21" s="67"/>
      <c r="N21" s="67"/>
      <c r="O21" s="70"/>
      <c r="P21" s="62">
        <f t="shared" si="0"/>
        <v>4088000</v>
      </c>
    </row>
    <row r="22" spans="1:16" ht="23.25" customHeight="1">
      <c r="A22" s="48"/>
      <c r="B22" s="72"/>
      <c r="C22" s="73"/>
      <c r="D22" s="80" t="s">
        <v>38</v>
      </c>
      <c r="E22" s="62"/>
      <c r="F22" s="70"/>
      <c r="G22" s="70"/>
      <c r="H22" s="70"/>
      <c r="I22" s="70"/>
      <c r="J22" s="66"/>
      <c r="K22" s="68"/>
      <c r="L22" s="67"/>
      <c r="M22" s="67"/>
      <c r="N22" s="67"/>
      <c r="O22" s="70"/>
      <c r="P22" s="62">
        <f t="shared" si="0"/>
        <v>0</v>
      </c>
    </row>
    <row r="23" spans="1:16" ht="66.75" customHeight="1">
      <c r="A23" s="48"/>
      <c r="B23" s="72"/>
      <c r="C23" s="73"/>
      <c r="D23" s="81" t="s">
        <v>50</v>
      </c>
      <c r="E23" s="76">
        <f>F23+I23</f>
        <v>3000000</v>
      </c>
      <c r="F23" s="77"/>
      <c r="G23" s="70"/>
      <c r="H23" s="70"/>
      <c r="I23" s="70">
        <v>3000000</v>
      </c>
      <c r="J23" s="66"/>
      <c r="K23" s="68"/>
      <c r="L23" s="67"/>
      <c r="M23" s="67"/>
      <c r="N23" s="67"/>
      <c r="O23" s="70"/>
      <c r="P23" s="62">
        <f t="shared" si="0"/>
        <v>3000000</v>
      </c>
    </row>
    <row r="24" spans="1:16" ht="72" customHeight="1">
      <c r="A24" s="48"/>
      <c r="B24" s="72"/>
      <c r="C24" s="73"/>
      <c r="D24" s="81" t="s">
        <v>51</v>
      </c>
      <c r="E24" s="76">
        <f>F24+I24</f>
        <v>988000</v>
      </c>
      <c r="F24" s="77">
        <v>988000</v>
      </c>
      <c r="G24" s="70"/>
      <c r="H24" s="70"/>
      <c r="I24" s="70"/>
      <c r="J24" s="66"/>
      <c r="K24" s="68"/>
      <c r="L24" s="67"/>
      <c r="M24" s="67"/>
      <c r="N24" s="67"/>
      <c r="O24" s="70"/>
      <c r="P24" s="62">
        <f t="shared" si="0"/>
        <v>988000</v>
      </c>
    </row>
    <row r="25" spans="1:16" ht="91.5" customHeight="1">
      <c r="A25" s="48"/>
      <c r="B25" s="72"/>
      <c r="C25" s="73"/>
      <c r="D25" s="81" t="s">
        <v>52</v>
      </c>
      <c r="E25" s="76">
        <f>F25+I25</f>
        <v>100000</v>
      </c>
      <c r="F25" s="77"/>
      <c r="G25" s="70"/>
      <c r="H25" s="70"/>
      <c r="I25" s="70">
        <v>100000</v>
      </c>
      <c r="J25" s="66"/>
      <c r="K25" s="68"/>
      <c r="L25" s="67"/>
      <c r="M25" s="67"/>
      <c r="N25" s="67"/>
      <c r="O25" s="70"/>
      <c r="P25" s="62">
        <f t="shared" si="0"/>
        <v>100000</v>
      </c>
    </row>
    <row r="26" spans="1:16" ht="28.5" customHeight="1">
      <c r="A26" s="48"/>
      <c r="B26" s="12"/>
      <c r="C26" s="49"/>
      <c r="D26" s="25" t="s">
        <v>12</v>
      </c>
      <c r="E26" s="87">
        <f>F26+I26</f>
        <v>15339735</v>
      </c>
      <c r="F26" s="85">
        <f>F17+F20+F21+F19+F18</f>
        <v>12239735</v>
      </c>
      <c r="G26" s="85">
        <f>G17+G20+G21+G19+G18</f>
        <v>8463800</v>
      </c>
      <c r="H26" s="85">
        <f>H17+H20+H21+H19+H18</f>
        <v>0</v>
      </c>
      <c r="I26" s="85">
        <f>I17+I20+I21+I19+I18</f>
        <v>3100000</v>
      </c>
      <c r="J26" s="85">
        <f aca="true" t="shared" si="1" ref="J26:P26">J17+J20+J21+J19</f>
        <v>0</v>
      </c>
      <c r="K26" s="85">
        <f t="shared" si="1"/>
        <v>0</v>
      </c>
      <c r="L26" s="85">
        <f t="shared" si="1"/>
        <v>0</v>
      </c>
      <c r="M26" s="85">
        <f t="shared" si="1"/>
        <v>0</v>
      </c>
      <c r="N26" s="85">
        <f t="shared" si="1"/>
        <v>0</v>
      </c>
      <c r="O26" s="85">
        <f t="shared" si="1"/>
        <v>0</v>
      </c>
      <c r="P26" s="85">
        <f t="shared" si="1"/>
        <v>15070700</v>
      </c>
    </row>
    <row r="27" spans="1:16" ht="43.5" customHeight="1">
      <c r="A27" s="12" t="s">
        <v>26</v>
      </c>
      <c r="B27" s="12"/>
      <c r="C27" s="50"/>
      <c r="D27" s="51" t="s">
        <v>27</v>
      </c>
      <c r="E27" s="53"/>
      <c r="F27" s="9"/>
      <c r="G27" s="9"/>
      <c r="H27" s="9"/>
      <c r="I27" s="9"/>
      <c r="J27" s="53"/>
      <c r="K27" s="28"/>
      <c r="L27" s="9"/>
      <c r="M27" s="9"/>
      <c r="N27" s="9"/>
      <c r="O27" s="9"/>
      <c r="P27" s="62"/>
    </row>
    <row r="28" spans="1:16" ht="47.25" customHeight="1">
      <c r="A28" s="12" t="s">
        <v>28</v>
      </c>
      <c r="B28" s="17"/>
      <c r="C28" s="50"/>
      <c r="D28" s="51" t="s">
        <v>27</v>
      </c>
      <c r="E28" s="53"/>
      <c r="F28" s="9"/>
      <c r="G28" s="9"/>
      <c r="H28" s="9"/>
      <c r="I28" s="9"/>
      <c r="J28" s="53"/>
      <c r="K28" s="28"/>
      <c r="L28" s="9"/>
      <c r="M28" s="9"/>
      <c r="N28" s="9"/>
      <c r="O28" s="9"/>
      <c r="P28" s="62"/>
    </row>
    <row r="29" spans="1:16" s="23" customFormat="1" ht="51" customHeight="1">
      <c r="A29" s="12" t="s">
        <v>53</v>
      </c>
      <c r="B29" s="17" t="s">
        <v>54</v>
      </c>
      <c r="C29" s="50" t="s">
        <v>34</v>
      </c>
      <c r="D29" s="105" t="s">
        <v>55</v>
      </c>
      <c r="E29" s="45">
        <f aca="true" t="shared" si="2" ref="E29:E41">F29+I29</f>
        <v>375201</v>
      </c>
      <c r="F29" s="65">
        <v>375201</v>
      </c>
      <c r="G29" s="65">
        <v>307542</v>
      </c>
      <c r="H29" s="65"/>
      <c r="I29" s="65"/>
      <c r="J29" s="45"/>
      <c r="K29" s="65"/>
      <c r="L29" s="65"/>
      <c r="M29" s="65"/>
      <c r="N29" s="65"/>
      <c r="O29" s="65"/>
      <c r="P29" s="92">
        <f t="shared" si="0"/>
        <v>375201</v>
      </c>
    </row>
    <row r="30" spans="1:16" s="23" customFormat="1" ht="30" customHeight="1">
      <c r="A30" s="12"/>
      <c r="B30" s="55"/>
      <c r="C30" s="13"/>
      <c r="D30" s="25" t="s">
        <v>12</v>
      </c>
      <c r="E30" s="94">
        <f t="shared" si="2"/>
        <v>375201</v>
      </c>
      <c r="F30" s="95">
        <f>F29</f>
        <v>375201</v>
      </c>
      <c r="G30" s="95">
        <f>G29</f>
        <v>307542</v>
      </c>
      <c r="H30" s="95">
        <f>H29</f>
        <v>0</v>
      </c>
      <c r="I30" s="95">
        <f>I29</f>
        <v>0</v>
      </c>
      <c r="J30" s="45"/>
      <c r="K30" s="65"/>
      <c r="L30" s="65"/>
      <c r="M30" s="65"/>
      <c r="N30" s="65"/>
      <c r="O30" s="65"/>
      <c r="P30" s="101">
        <f t="shared" si="0"/>
        <v>375201</v>
      </c>
    </row>
    <row r="31" spans="1:16" s="23" customFormat="1" ht="47.25" customHeight="1">
      <c r="A31" s="58" t="s">
        <v>35</v>
      </c>
      <c r="B31" s="17"/>
      <c r="C31" s="59"/>
      <c r="D31" s="51" t="s">
        <v>36</v>
      </c>
      <c r="E31" s="45"/>
      <c r="F31" s="65"/>
      <c r="G31" s="65"/>
      <c r="H31" s="65"/>
      <c r="I31" s="65"/>
      <c r="J31" s="88"/>
      <c r="K31" s="89"/>
      <c r="L31" s="89"/>
      <c r="M31" s="89"/>
      <c r="N31" s="89"/>
      <c r="O31" s="89"/>
      <c r="P31" s="62"/>
    </row>
    <row r="32" spans="1:16" s="23" customFormat="1" ht="47.25" customHeight="1">
      <c r="A32" s="58" t="s">
        <v>56</v>
      </c>
      <c r="B32" s="17"/>
      <c r="C32" s="50"/>
      <c r="D32" s="51" t="s">
        <v>36</v>
      </c>
      <c r="E32" s="45"/>
      <c r="F32" s="65"/>
      <c r="G32" s="65"/>
      <c r="H32" s="65"/>
      <c r="I32" s="65"/>
      <c r="J32" s="88"/>
      <c r="K32" s="89"/>
      <c r="L32" s="89"/>
      <c r="M32" s="89"/>
      <c r="N32" s="89"/>
      <c r="O32" s="89"/>
      <c r="P32" s="62"/>
    </row>
    <row r="33" spans="1:16" s="23" customFormat="1" ht="54" customHeight="1">
      <c r="A33" s="106" t="s">
        <v>57</v>
      </c>
      <c r="B33" s="107" t="s">
        <v>54</v>
      </c>
      <c r="C33" s="108" t="s">
        <v>34</v>
      </c>
      <c r="D33" s="105" t="s">
        <v>58</v>
      </c>
      <c r="E33" s="45">
        <f t="shared" si="2"/>
        <v>740754</v>
      </c>
      <c r="F33" s="45">
        <v>740754</v>
      </c>
      <c r="G33" s="45">
        <v>607175</v>
      </c>
      <c r="H33" s="45"/>
      <c r="I33" s="45"/>
      <c r="J33" s="86">
        <f>K33</f>
        <v>0</v>
      </c>
      <c r="K33" s="86"/>
      <c r="L33" s="86"/>
      <c r="M33" s="86"/>
      <c r="N33" s="86"/>
      <c r="O33" s="86"/>
      <c r="P33" s="62">
        <f t="shared" si="0"/>
        <v>740754</v>
      </c>
    </row>
    <row r="34" spans="1:16" s="23" customFormat="1" ht="45" customHeight="1">
      <c r="A34" s="12"/>
      <c r="B34" s="14"/>
      <c r="C34" s="13"/>
      <c r="D34" s="25" t="s">
        <v>12</v>
      </c>
      <c r="E34" s="45">
        <f t="shared" si="2"/>
        <v>740754</v>
      </c>
      <c r="F34" s="45">
        <f>F33</f>
        <v>740754</v>
      </c>
      <c r="G34" s="45">
        <f>G33</f>
        <v>607175</v>
      </c>
      <c r="H34" s="45">
        <f>H33</f>
        <v>0</v>
      </c>
      <c r="I34" s="45">
        <f>I33</f>
        <v>0</v>
      </c>
      <c r="J34" s="86">
        <f>K34</f>
        <v>0</v>
      </c>
      <c r="K34" s="86"/>
      <c r="L34" s="86"/>
      <c r="M34" s="86"/>
      <c r="N34" s="86"/>
      <c r="O34" s="86"/>
      <c r="P34" s="62">
        <f t="shared" si="0"/>
        <v>740754</v>
      </c>
    </row>
    <row r="35" spans="1:16" s="23" customFormat="1" ht="35.25" customHeight="1">
      <c r="A35" s="112" t="s">
        <v>59</v>
      </c>
      <c r="B35" s="112"/>
      <c r="C35" s="113"/>
      <c r="D35" s="114" t="s">
        <v>60</v>
      </c>
      <c r="E35" s="45"/>
      <c r="F35" s="45"/>
      <c r="G35" s="45"/>
      <c r="H35" s="45"/>
      <c r="I35" s="45"/>
      <c r="J35" s="86"/>
      <c r="K35" s="86"/>
      <c r="L35" s="86"/>
      <c r="M35" s="86"/>
      <c r="N35" s="86"/>
      <c r="O35" s="86"/>
      <c r="P35" s="62"/>
    </row>
    <row r="36" spans="1:16" s="23" customFormat="1" ht="30.75" customHeight="1">
      <c r="A36" s="112" t="s">
        <v>61</v>
      </c>
      <c r="B36" s="112"/>
      <c r="C36" s="113"/>
      <c r="D36" s="114" t="s">
        <v>60</v>
      </c>
      <c r="E36" s="45"/>
      <c r="F36" s="45"/>
      <c r="G36" s="45"/>
      <c r="H36" s="45"/>
      <c r="I36" s="45"/>
      <c r="J36" s="86"/>
      <c r="K36" s="86"/>
      <c r="L36" s="86"/>
      <c r="M36" s="86"/>
      <c r="N36" s="86"/>
      <c r="O36" s="86"/>
      <c r="P36" s="62"/>
    </row>
    <row r="37" spans="1:16" s="23" customFormat="1" ht="57" customHeight="1">
      <c r="A37" s="112" t="s">
        <v>62</v>
      </c>
      <c r="B37" s="115" t="s">
        <v>54</v>
      </c>
      <c r="C37" s="113" t="s">
        <v>34</v>
      </c>
      <c r="D37" s="114" t="s">
        <v>55</v>
      </c>
      <c r="E37" s="45">
        <f t="shared" si="2"/>
        <v>577523</v>
      </c>
      <c r="F37" s="45">
        <v>577523</v>
      </c>
      <c r="G37" s="45">
        <v>479765</v>
      </c>
      <c r="H37" s="45"/>
      <c r="I37" s="45"/>
      <c r="J37" s="86"/>
      <c r="K37" s="86"/>
      <c r="L37" s="86"/>
      <c r="M37" s="86"/>
      <c r="N37" s="86"/>
      <c r="O37" s="86"/>
      <c r="P37" s="62">
        <f t="shared" si="0"/>
        <v>577523</v>
      </c>
    </row>
    <row r="38" spans="1:16" s="23" customFormat="1" ht="6" customHeight="1">
      <c r="A38" s="12"/>
      <c r="B38" s="109"/>
      <c r="C38" s="110"/>
      <c r="D38" s="111"/>
      <c r="E38" s="45"/>
      <c r="F38" s="45"/>
      <c r="G38" s="45"/>
      <c r="H38" s="45"/>
      <c r="I38" s="45"/>
      <c r="J38" s="86"/>
      <c r="K38" s="86"/>
      <c r="L38" s="86"/>
      <c r="M38" s="86"/>
      <c r="N38" s="86"/>
      <c r="O38" s="86"/>
      <c r="P38" s="62"/>
    </row>
    <row r="39" spans="1:16" s="23" customFormat="1" ht="39.75" customHeight="1">
      <c r="A39" s="14"/>
      <c r="B39" s="17"/>
      <c r="C39" s="15"/>
      <c r="D39" s="25" t="s">
        <v>12</v>
      </c>
      <c r="E39" s="97">
        <f>F39+I39</f>
        <v>577523</v>
      </c>
      <c r="F39" s="98">
        <f>F37</f>
        <v>577523</v>
      </c>
      <c r="G39" s="98">
        <f>G37</f>
        <v>479765</v>
      </c>
      <c r="H39" s="98">
        <f>H37</f>
        <v>0</v>
      </c>
      <c r="I39" s="98">
        <f>I37</f>
        <v>0</v>
      </c>
      <c r="J39" s="64">
        <f>L39+O39</f>
        <v>0</v>
      </c>
      <c r="K39" s="98">
        <f>K37</f>
        <v>0</v>
      </c>
      <c r="L39" s="98">
        <f>L37</f>
        <v>0</v>
      </c>
      <c r="M39" s="98">
        <f>M37</f>
        <v>0</v>
      </c>
      <c r="N39" s="98">
        <f>N37</f>
        <v>0</v>
      </c>
      <c r="O39" s="98">
        <f>O37</f>
        <v>0</v>
      </c>
      <c r="P39" s="64">
        <f>E39+J39</f>
        <v>577523</v>
      </c>
    </row>
    <row r="40" spans="1:16" s="23" customFormat="1" ht="47.25" customHeight="1" hidden="1">
      <c r="A40" s="58" t="s">
        <v>35</v>
      </c>
      <c r="B40" s="20"/>
      <c r="C40" s="59"/>
      <c r="D40" s="51" t="s">
        <v>36</v>
      </c>
      <c r="E40" s="63">
        <f t="shared" si="2"/>
        <v>0</v>
      </c>
      <c r="F40" s="57"/>
      <c r="G40" s="57"/>
      <c r="H40" s="56"/>
      <c r="I40" s="57"/>
      <c r="J40" s="57"/>
      <c r="K40" s="57"/>
      <c r="L40" s="57"/>
      <c r="M40" s="57"/>
      <c r="N40" s="57"/>
      <c r="O40" s="57"/>
      <c r="P40" s="62">
        <f t="shared" si="0"/>
        <v>0</v>
      </c>
    </row>
    <row r="41" spans="1:27" s="23" customFormat="1" ht="24.75" customHeight="1">
      <c r="A41" s="19"/>
      <c r="B41" s="43"/>
      <c r="C41" s="21"/>
      <c r="D41" s="90" t="s">
        <v>2</v>
      </c>
      <c r="E41" s="91">
        <f t="shared" si="2"/>
        <v>17033213</v>
      </c>
      <c r="F41" s="91">
        <f>F39+F26+F34+F30</f>
        <v>13933213</v>
      </c>
      <c r="G41" s="93">
        <f>G39+G26+G34+G30</f>
        <v>9858282</v>
      </c>
      <c r="H41" s="93">
        <f>H39+H26+H34+H30</f>
        <v>0</v>
      </c>
      <c r="I41" s="91">
        <f>I39+I26+I34+I30</f>
        <v>3100000</v>
      </c>
      <c r="J41" s="91">
        <f>L41+O41</f>
        <v>0</v>
      </c>
      <c r="K41" s="91">
        <f>K39+K26</f>
        <v>0</v>
      </c>
      <c r="L41" s="91">
        <f>L39+L26</f>
        <v>0</v>
      </c>
      <c r="M41" s="91">
        <f>M39+M26</f>
        <v>0</v>
      </c>
      <c r="N41" s="91">
        <f>N39+N26</f>
        <v>0</v>
      </c>
      <c r="O41" s="91">
        <f>O39+O26</f>
        <v>0</v>
      </c>
      <c r="P41" s="96">
        <f>J41+E41</f>
        <v>17033213</v>
      </c>
      <c r="Q41" s="71">
        <v>12000000</v>
      </c>
      <c r="R41" s="35">
        <f>Q41-P41</f>
        <v>-5033213</v>
      </c>
      <c r="S41" s="35"/>
      <c r="T41" s="35"/>
      <c r="U41" s="35"/>
      <c r="V41" s="35"/>
      <c r="W41" s="35"/>
      <c r="X41" s="35"/>
      <c r="Y41" s="35"/>
      <c r="Z41" s="35"/>
      <c r="AA41" s="36"/>
    </row>
    <row r="42" spans="1:27" s="23" customFormat="1" ht="4.5" customHeight="1">
      <c r="A42" s="42"/>
      <c r="B42" s="24"/>
      <c r="C42" s="44"/>
      <c r="D42" s="44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54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</row>
    <row r="43" spans="1:16" s="23" customFormat="1" ht="57" customHeight="1">
      <c r="A43" s="24"/>
      <c r="B43" s="24"/>
      <c r="C43" s="24"/>
      <c r="D43" s="22" t="s">
        <v>11</v>
      </c>
      <c r="E43" s="61">
        <f>F43+I43</f>
        <v>0</v>
      </c>
      <c r="F43" s="61"/>
      <c r="G43" s="61"/>
      <c r="H43" s="61"/>
      <c r="I43" s="61"/>
      <c r="J43" s="61">
        <f>L43+O43</f>
        <v>0</v>
      </c>
      <c r="K43" s="61"/>
      <c r="L43" s="61"/>
      <c r="M43" s="61"/>
      <c r="N43" s="61"/>
      <c r="O43" s="61"/>
      <c r="P43" s="61">
        <f>J43+E43</f>
        <v>0</v>
      </c>
    </row>
    <row r="44" spans="1:16" s="23" customFormat="1" ht="21" customHeight="1">
      <c r="A44" s="24"/>
      <c r="B44" s="24"/>
      <c r="C44" s="24"/>
      <c r="D44" s="22" t="s">
        <v>37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60"/>
    </row>
    <row r="45" spans="1:16" s="23" customFormat="1" ht="84.75" customHeight="1">
      <c r="A45" s="24"/>
      <c r="B45" s="41"/>
      <c r="C45" s="24"/>
      <c r="D45" s="22" t="s">
        <v>44</v>
      </c>
      <c r="E45" s="61">
        <f>F45+I45</f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>
        <f>J45+E45</f>
        <v>0</v>
      </c>
    </row>
    <row r="46" spans="1:16" ht="33" customHeight="1">
      <c r="A46" s="41" t="s">
        <v>21</v>
      </c>
      <c r="B46" s="2"/>
      <c r="C46" s="41"/>
      <c r="D46" s="41"/>
      <c r="E46" s="16"/>
      <c r="F46" s="29"/>
      <c r="G46" s="29"/>
      <c r="H46" s="29"/>
      <c r="I46" s="30"/>
      <c r="J46" s="125" t="s">
        <v>22</v>
      </c>
      <c r="K46" s="125"/>
      <c r="L46" s="125"/>
      <c r="M46" s="125"/>
      <c r="N46" s="125"/>
      <c r="O46" s="29"/>
      <c r="P46" s="29"/>
    </row>
    <row r="47" spans="4:18" ht="15">
      <c r="D47" s="18"/>
      <c r="F47" s="31"/>
      <c r="G47" s="31"/>
      <c r="H47" s="31"/>
      <c r="I47" s="11"/>
      <c r="J47" s="31"/>
      <c r="K47" s="32"/>
      <c r="L47" s="31"/>
      <c r="M47" s="31"/>
      <c r="N47" s="31"/>
      <c r="O47" s="31"/>
      <c r="P47" s="31"/>
      <c r="R47" s="26">
        <v>95817.34632</v>
      </c>
    </row>
    <row r="48" spans="5:16" ht="12.75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50" spans="1:16" ht="12.75">
      <c r="A50" s="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2" ht="12.75">
      <c r="A51" s="3"/>
      <c r="L51" s="10"/>
    </row>
    <row r="52" ht="12.75">
      <c r="A52" s="3"/>
    </row>
    <row r="53" ht="12.75">
      <c r="A53" s="3"/>
    </row>
    <row r="78" spans="3:8" ht="12.75">
      <c r="C78" s="37"/>
      <c r="D78" s="38"/>
      <c r="E78" s="38"/>
      <c r="F78" s="39"/>
      <c r="G78" s="40"/>
      <c r="H78" s="37"/>
    </row>
    <row r="79" spans="3:8" ht="12.75">
      <c r="C79" s="37"/>
      <c r="D79" s="37"/>
      <c r="E79" s="37"/>
      <c r="F79" s="37"/>
      <c r="G79" s="37"/>
      <c r="H79" s="37"/>
    </row>
  </sheetData>
  <sheetProtection/>
  <mergeCells count="26">
    <mergeCell ref="N3:O3"/>
    <mergeCell ref="J46:N46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0" r:id="rId1"/>
  <headerFooter differentFirst="1" alignWithMargins="0">
    <oddHeader>&amp;RПродовження додатка 3</oddHeader>
  </headerFooter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2024-05-03T08:04:26Z</cp:lastPrinted>
  <dcterms:created xsi:type="dcterms:W3CDTF">2016-12-26T13:46:38Z</dcterms:created>
  <dcterms:modified xsi:type="dcterms:W3CDTF">2024-05-03T11:36:48Z</dcterms:modified>
  <cp:category/>
  <cp:version/>
  <cp:contentType/>
  <cp:contentStatus/>
</cp:coreProperties>
</file>