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'Лист1'!$77:$78</definedName>
    <definedName name="_xlnm.Print_Area" localSheetId="0">'Лист1'!$A$1:$D$96</definedName>
  </definedNames>
  <calcPr fullCalcOnLoad="1"/>
</workbook>
</file>

<file path=xl/sharedStrings.xml><?xml version="1.0" encoding="utf-8"?>
<sst xmlns="http://schemas.openxmlformats.org/spreadsheetml/2006/main" count="107" uniqueCount="76">
  <si>
    <t xml:space="preserve"> </t>
  </si>
  <si>
    <t>Усього</t>
  </si>
  <si>
    <t>(код бюджету)</t>
  </si>
  <si>
    <t>Додаток 5</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</si>
  <si>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</si>
  <si>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</si>
  <si>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</si>
  <si>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</si>
  <si>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</si>
  <si>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</si>
  <si>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</si>
  <si>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</si>
  <si>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</si>
  <si>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</si>
  <si>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</si>
  <si>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</si>
  <si>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</si>
  <si>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</si>
  <si>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</si>
  <si>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</si>
  <si>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</si>
  <si>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</si>
  <si>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</si>
  <si>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</si>
  <si>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</si>
  <si>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</si>
  <si>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</si>
  <si>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</si>
  <si>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</si>
  <si>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</si>
  <si>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</si>
  <si>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МБ</t>
  </si>
  <si>
    <t>ДБ</t>
  </si>
  <si>
    <t>суб</t>
  </si>
  <si>
    <t>дот</t>
  </si>
  <si>
    <t xml:space="preserve">до рішення міської ради                            </t>
  </si>
  <si>
    <t>І. Трансферти до загального фонду бюджету</t>
  </si>
  <si>
    <t xml:space="preserve">Субвенція з місцевого бюджету на здійснення переданих видатків у сфері освіти за рахунок коштів освітньої субвенції   </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</si>
  <si>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</si>
  <si>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</si>
  <si>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</si>
  <si>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</si>
  <si>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</si>
  <si>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</si>
  <si>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</si>
  <si>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</si>
  <si>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</si>
  <si>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</si>
  <si>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</si>
  <si>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</si>
  <si>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</si>
  <si>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Базова дотація</t>
  </si>
  <si>
    <t xml:space="preserve">Державний бюджет України </t>
  </si>
  <si>
    <t xml:space="preserve">Освітня субвенція з державного бюджету місцевим бюджетам </t>
  </si>
  <si>
    <t>Державний бюджет України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</si>
  <si>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</si>
  <si>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</si>
  <si>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</si>
  <si>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</si>
  <si>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</si>
  <si>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</si>
  <si>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</si>
  <si>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</si>
  <si>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</si>
  <si>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0119770</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</si>
  <si>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</si>
  <si>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</si>
  <si>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</si>
  <si>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</si>
  <si>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державного бюджету місцевим бюджетам на здійснення заходів щодо  соціально - економічного розвитку окремих територій</t>
  </si>
  <si>
    <t>Субвенція з державного бюджету на реалізацію заходів, спрямованих на підвищення доступності широкосмугового доступу Інтернету в сільській місцевості</t>
  </si>
  <si>
    <t xml:space="preserve">Субвенція з обласного бюджету місцевим бюджетам на співфінансування впровадження проєктів-переможців обласного конкурсу проєктів та програм розвитку місцевого самоврядування </t>
  </si>
  <si>
    <t>Субвенція з бюджету Інгульської сільської територіальної громади до бюджету Баштанської міської територіальної громади на придбання антирабічної вакцини до застосування особам, що зазнали укусів, подряпин, ослизнення хворими або підозрюваними щодо захворювання на сказ тварин КНП "Баштанська багатопрофільна лікарня"Баштанської міської ради Миколаївської області</t>
  </si>
  <si>
    <t>Субвенція  з місцевого бюджету на забезпечення якісної, сучасної ьа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</si>
  <si>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 (субвенція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</si>
  <si>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09   вересня  2021 р. №13</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</si>
</sst>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58">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24"/>
      <name val="Bahnschrift SemiBold"/>
      <family val="2"/>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4"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7" fillId="0" borderId="0" xfId="0" applyFont="1" applyFill="1" applyAlignment="1">
      <alignment horizontal="right"/>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3" fillId="4" borderId="10" xfId="0" applyFont="1" applyFill="1" applyBorder="1" applyAlignment="1">
      <alignment horizontal="justify"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56" fillId="0" borderId="0" xfId="0" applyNumberFormat="1" applyFont="1" applyBorder="1" applyAlignment="1">
      <alignment horizontal="center" vertical="center"/>
    </xf>
    <xf numFmtId="3" fontId="3" fillId="0" borderId="0" xfId="0" applyNumberFormat="1" applyFont="1" applyFill="1" applyBorder="1" applyAlignment="1">
      <alignment horizontal="center" vertical="top" wrapText="1"/>
    </xf>
    <xf numFmtId="3" fontId="57" fillId="0" borderId="0" xfId="0" applyNumberFormat="1" applyFont="1" applyBorder="1" applyAlignment="1">
      <alignment horizontal="center" vertical="center"/>
    </xf>
    <xf numFmtId="0" fontId="56" fillId="0" borderId="13" xfId="0" applyFont="1" applyBorder="1" applyAlignment="1">
      <alignment horizontal="center" vertical="top"/>
    </xf>
    <xf numFmtId="0" fontId="56" fillId="0" borderId="14" xfId="0" applyFont="1" applyBorder="1" applyAlignment="1">
      <alignment horizontal="center" vertical="top"/>
    </xf>
    <xf numFmtId="0" fontId="56" fillId="0" borderId="15" xfId="0" applyFont="1" applyBorder="1" applyAlignment="1">
      <alignment horizontal="center" vertical="top"/>
    </xf>
    <xf numFmtId="0" fontId="18" fillId="0" borderId="0" xfId="0" applyFont="1" applyFill="1" applyAlignment="1">
      <alignment horizontal="center" vertical="center"/>
    </xf>
    <xf numFmtId="0" fontId="56" fillId="0" borderId="0" xfId="0" applyFont="1" applyBorder="1" applyAlignment="1">
      <alignment horizontal="center" vertical="center"/>
    </xf>
    <xf numFmtId="0" fontId="15" fillId="0" borderId="0" xfId="0"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4" fontId="19"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4" fontId="56" fillId="0" borderId="0" xfId="0" applyNumberFormat="1" applyFont="1" applyBorder="1" applyAlignment="1">
      <alignment horizontal="center" vertical="center"/>
    </xf>
    <xf numFmtId="0" fontId="19" fillId="0" borderId="0" xfId="0" applyFont="1" applyFill="1" applyBorder="1" applyAlignment="1">
      <alignment horizontal="center" vertical="top" wrapText="1"/>
    </xf>
    <xf numFmtId="49" fontId="15" fillId="0" borderId="0" xfId="0" applyNumberFormat="1" applyFont="1" applyFill="1" applyAlignment="1">
      <alignment horizontal="center" vertical="top"/>
    </xf>
    <xf numFmtId="0" fontId="15" fillId="0" borderId="0" xfId="0" applyFont="1" applyFill="1" applyAlignment="1">
      <alignment horizontal="center" vertical="top"/>
    </xf>
    <xf numFmtId="0" fontId="15" fillId="0" borderId="0" xfId="0" applyFont="1" applyFill="1" applyAlignment="1">
      <alignment vertical="top" wrapText="1"/>
    </xf>
    <xf numFmtId="3" fontId="15"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4" fontId="57" fillId="0" borderId="0" xfId="0" applyNumberFormat="1" applyFont="1" applyBorder="1" applyAlignment="1">
      <alignment horizontal="center" vertical="center"/>
    </xf>
    <xf numFmtId="0" fontId="56" fillId="0" borderId="0" xfId="0" applyFont="1" applyBorder="1" applyAlignment="1">
      <alignment horizontal="center" vertical="center"/>
    </xf>
    <xf numFmtId="0" fontId="57" fillId="0" borderId="0" xfId="0" applyFont="1" applyBorder="1" applyAlignment="1">
      <alignment horizontal="center" vertical="center"/>
    </xf>
    <xf numFmtId="0" fontId="56" fillId="0" borderId="0" xfId="0" applyFont="1" applyBorder="1" applyAlignment="1">
      <alignment horizontal="left" vertical="top" wrapText="1"/>
    </xf>
    <xf numFmtId="3" fontId="17" fillId="0" borderId="0" xfId="0" applyNumberFormat="1" applyFont="1" applyFill="1" applyAlignment="1">
      <alignment horizontal="center"/>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1" xfId="0" applyFont="1" applyFill="1" applyBorder="1" applyAlignment="1">
      <alignment horizontal="center" vertical="top" wrapText="1"/>
    </xf>
    <xf numFmtId="0" fontId="56" fillId="0" borderId="0"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19" fillId="0" borderId="0" xfId="0" applyFont="1" applyFill="1" applyBorder="1" applyAlignment="1">
      <alignment horizontal="left" vertical="top" wrapText="1"/>
    </xf>
    <xf numFmtId="0" fontId="56" fillId="0" borderId="16" xfId="0" applyFont="1" applyBorder="1" applyAlignment="1">
      <alignment horizontal="center" vertical="top"/>
    </xf>
    <xf numFmtId="0" fontId="56" fillId="0" borderId="17" xfId="0" applyFont="1" applyBorder="1" applyAlignment="1">
      <alignment horizontal="center" vertical="top"/>
    </xf>
    <xf numFmtId="0" fontId="56" fillId="0" borderId="11" xfId="0" applyFont="1" applyBorder="1" applyAlignment="1">
      <alignment horizontal="center" vertical="top"/>
    </xf>
    <xf numFmtId="0" fontId="12" fillId="0" borderId="0" xfId="0" applyFont="1" applyFill="1" applyAlignment="1">
      <alignment horizontal="center" vertical="center"/>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57" fillId="0" borderId="0" xfId="0" applyFont="1" applyBorder="1" applyAlignment="1">
      <alignment horizontal="center" vertical="center"/>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7" fillId="0" borderId="0" xfId="0" applyFont="1" applyBorder="1" applyAlignment="1">
      <alignment horizontal="left" vertical="center" wrapText="1"/>
    </xf>
    <xf numFmtId="0" fontId="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19" fillId="0" borderId="0" xfId="0" applyFont="1" applyFill="1" applyBorder="1" applyAlignment="1">
      <alignment vertical="top" wrapText="1"/>
    </xf>
    <xf numFmtId="0" fontId="57" fillId="0" borderId="0" xfId="0" applyFont="1" applyBorder="1" applyAlignment="1">
      <alignment horizontal="left" vertical="top" wrapText="1"/>
    </xf>
    <xf numFmtId="0" fontId="19" fillId="0" borderId="0" xfId="0" applyFont="1" applyFill="1" applyBorder="1" applyAlignment="1">
      <alignment horizontal="center" vertical="top" wrapText="1"/>
    </xf>
    <xf numFmtId="0" fontId="56" fillId="0" borderId="0" xfId="0" applyFont="1" applyBorder="1" applyAlignment="1">
      <alignment horizontal="center" vertical="center"/>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10" fillId="0" borderId="0" xfId="0" applyFont="1" applyFill="1" applyAlignment="1">
      <alignment horizontal="center"/>
    </xf>
    <xf numFmtId="0" fontId="56" fillId="0" borderId="0" xfId="0" applyFont="1" applyBorder="1" applyAlignment="1">
      <alignment horizontal="center" vertical="top" wrapText="1"/>
    </xf>
    <xf numFmtId="0" fontId="57" fillId="0" borderId="0" xfId="0" applyFont="1" applyBorder="1" applyAlignment="1">
      <alignment horizontal="center" vertical="top"/>
    </xf>
    <xf numFmtId="0" fontId="19" fillId="0" borderId="21" xfId="0" applyFont="1" applyFill="1" applyBorder="1" applyAlignment="1">
      <alignment horizontal="left" vertical="top" wrapText="1"/>
    </xf>
    <xf numFmtId="0" fontId="3"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4"/>
  <sheetViews>
    <sheetView tabSelected="1" view="pageBreakPreview" zoomScale="60" zoomScaleNormal="80" workbookViewId="0" topLeftCell="A1">
      <selection activeCell="C3" sqref="C3:D3"/>
    </sheetView>
  </sheetViews>
  <sheetFormatPr defaultColWidth="9.00390625" defaultRowHeight="12.75"/>
  <cols>
    <col min="1" max="2" width="21.00390625" style="3" customWidth="1"/>
    <col min="3" max="3" width="74.375" style="2" customWidth="1"/>
    <col min="4" max="4" width="24.375" style="2" customWidth="1"/>
    <col min="5" max="16384" width="9.125" style="9" customWidth="1"/>
  </cols>
  <sheetData>
    <row r="1" spans="1:4" s="2" customFormat="1" ht="22.5" customHeight="1">
      <c r="A1" s="1"/>
      <c r="B1" s="1"/>
      <c r="C1" s="77" t="s">
        <v>3</v>
      </c>
      <c r="D1" s="77"/>
    </row>
    <row r="2" spans="1:4" s="2" customFormat="1" ht="22.5" customHeight="1">
      <c r="A2" s="1"/>
      <c r="B2" s="1"/>
      <c r="C2" s="78" t="s">
        <v>35</v>
      </c>
      <c r="D2" s="78"/>
    </row>
    <row r="3" spans="1:4" s="2" customFormat="1" ht="22.5" customHeight="1">
      <c r="A3" s="1"/>
      <c r="B3" s="1"/>
      <c r="C3" s="95" t="s">
        <v>75</v>
      </c>
      <c r="D3" s="95"/>
    </row>
    <row r="4" spans="1:4" s="2" customFormat="1" ht="22.5" customHeight="1">
      <c r="A4" s="7"/>
      <c r="B4" s="7"/>
      <c r="C4" s="7"/>
      <c r="D4" s="7"/>
    </row>
    <row r="5" spans="1:4" s="3" customFormat="1" ht="25.5" customHeight="1">
      <c r="A5" s="84" t="s">
        <v>4</v>
      </c>
      <c r="B5" s="84"/>
      <c r="C5" s="84"/>
      <c r="D5" s="84"/>
    </row>
    <row r="6" spans="1:4" s="3" customFormat="1" ht="22.5" customHeight="1">
      <c r="A6" s="84" t="s">
        <v>5</v>
      </c>
      <c r="B6" s="84"/>
      <c r="C6" s="84"/>
      <c r="D6" s="84"/>
    </row>
    <row r="7" spans="1:4" s="3" customFormat="1" ht="33" customHeight="1">
      <c r="A7" s="102">
        <v>14502000000</v>
      </c>
      <c r="B7" s="102"/>
      <c r="C7" s="102"/>
      <c r="D7" s="102"/>
    </row>
    <row r="8" spans="1:4" s="3" customFormat="1" ht="12" customHeight="1">
      <c r="A8" s="83" t="s">
        <v>2</v>
      </c>
      <c r="B8" s="83"/>
      <c r="C8" s="83"/>
      <c r="D8" s="83"/>
    </row>
    <row r="9" spans="1:4" s="3" customFormat="1" ht="12" customHeight="1">
      <c r="A9" s="14"/>
      <c r="B9" s="14"/>
      <c r="C9" s="14"/>
      <c r="D9" s="14"/>
    </row>
    <row r="10" spans="1:4" s="3" customFormat="1" ht="19.5" customHeight="1">
      <c r="A10" s="76" t="s">
        <v>9</v>
      </c>
      <c r="B10" s="76"/>
      <c r="C10" s="76"/>
      <c r="D10" s="76"/>
    </row>
    <row r="11" spans="1:4" s="3" customFormat="1" ht="36.75" customHeight="1">
      <c r="A11" s="10"/>
      <c r="B11" s="10"/>
      <c r="C11" s="10"/>
      <c r="D11" s="41" t="s">
        <v>45</v>
      </c>
    </row>
    <row r="12" spans="1:4" s="3" customFormat="1" ht="19.5" customHeight="1">
      <c r="A12" s="79" t="s">
        <v>10</v>
      </c>
      <c r="B12" s="98" t="s">
        <v>11</v>
      </c>
      <c r="C12" s="99"/>
      <c r="D12" s="81" t="s">
        <v>1</v>
      </c>
    </row>
    <row r="13" spans="1:4" s="3" customFormat="1" ht="106.5" customHeight="1">
      <c r="A13" s="80"/>
      <c r="B13" s="100"/>
      <c r="C13" s="101"/>
      <c r="D13" s="82"/>
    </row>
    <row r="14" spans="1:4" s="3" customFormat="1" ht="19.5" customHeight="1">
      <c r="A14" s="5">
        <v>1</v>
      </c>
      <c r="B14" s="86">
        <v>2</v>
      </c>
      <c r="C14" s="87"/>
      <c r="D14" s="6">
        <v>3</v>
      </c>
    </row>
    <row r="15" spans="1:6" s="3" customFormat="1" ht="21.75" customHeight="1">
      <c r="A15" s="66" t="s">
        <v>36</v>
      </c>
      <c r="B15" s="67"/>
      <c r="C15" s="67"/>
      <c r="D15" s="68"/>
      <c r="E15" s="32"/>
      <c r="F15" s="33"/>
    </row>
    <row r="16" spans="1:6" s="3" customFormat="1" ht="21.75" customHeight="1">
      <c r="A16" s="34">
        <v>41020100</v>
      </c>
      <c r="B16" s="106" t="s">
        <v>51</v>
      </c>
      <c r="C16" s="106"/>
      <c r="D16" s="34">
        <v>6026000</v>
      </c>
      <c r="E16" s="32"/>
      <c r="F16" s="33"/>
    </row>
    <row r="17" spans="1:6" s="3" customFormat="1" ht="21.75" customHeight="1">
      <c r="A17" s="11">
        <v>9900000000</v>
      </c>
      <c r="B17" s="96" t="s">
        <v>52</v>
      </c>
      <c r="C17" s="96"/>
      <c r="D17" s="11">
        <v>6026000</v>
      </c>
      <c r="E17" s="32"/>
      <c r="F17" s="33"/>
    </row>
    <row r="18" spans="1:6" s="3" customFormat="1" ht="21.75" customHeight="1">
      <c r="A18" s="34">
        <v>41033900</v>
      </c>
      <c r="B18" s="97" t="s">
        <v>53</v>
      </c>
      <c r="C18" s="97"/>
      <c r="D18" s="34">
        <v>63898000</v>
      </c>
      <c r="E18" s="32"/>
      <c r="F18" s="33"/>
    </row>
    <row r="19" spans="1:6" s="3" customFormat="1" ht="21.75" customHeight="1">
      <c r="A19" s="11">
        <v>9900000000</v>
      </c>
      <c r="B19" s="96" t="s">
        <v>54</v>
      </c>
      <c r="C19" s="96"/>
      <c r="D19" s="11">
        <v>63898000</v>
      </c>
      <c r="E19" s="32"/>
      <c r="F19" s="33"/>
    </row>
    <row r="20" spans="1:6" s="3" customFormat="1" ht="53.25" customHeight="1">
      <c r="A20" s="34">
        <v>41034500</v>
      </c>
      <c r="B20" s="97" t="s">
        <v>69</v>
      </c>
      <c r="C20" s="97"/>
      <c r="D20" s="34">
        <f>D21</f>
        <v>900000</v>
      </c>
      <c r="E20" s="32"/>
      <c r="F20" s="33"/>
    </row>
    <row r="21" spans="1:6" s="3" customFormat="1" ht="21.75" customHeight="1">
      <c r="A21" s="11">
        <v>9900000000</v>
      </c>
      <c r="B21" s="96" t="s">
        <v>54</v>
      </c>
      <c r="C21" s="96"/>
      <c r="D21" s="11">
        <v>900000</v>
      </c>
      <c r="E21" s="32"/>
      <c r="F21" s="33"/>
    </row>
    <row r="22" spans="1:6" s="3" customFormat="1" ht="57" customHeight="1">
      <c r="A22" s="34">
        <v>41035500</v>
      </c>
      <c r="B22" s="97" t="s">
        <v>70</v>
      </c>
      <c r="C22" s="97"/>
      <c r="D22" s="34">
        <f>D23</f>
        <v>1305648</v>
      </c>
      <c r="E22" s="32"/>
      <c r="F22" s="33"/>
    </row>
    <row r="23" spans="1:6" s="3" customFormat="1" ht="21.75" customHeight="1">
      <c r="A23" s="11">
        <v>9900000000</v>
      </c>
      <c r="B23" s="96" t="s">
        <v>54</v>
      </c>
      <c r="C23" s="96"/>
      <c r="D23" s="11">
        <v>1305648</v>
      </c>
      <c r="E23" s="32"/>
      <c r="F23" s="33"/>
    </row>
    <row r="24" spans="1:6" s="3" customFormat="1" ht="74.25" customHeight="1">
      <c r="A24" s="34">
        <v>41040200</v>
      </c>
      <c r="B24" s="97" t="s">
        <v>46</v>
      </c>
      <c r="C24" s="97"/>
      <c r="D24" s="36">
        <f>D25</f>
        <v>2534900</v>
      </c>
      <c r="E24" s="32"/>
      <c r="F24" s="33"/>
    </row>
    <row r="25" spans="1:6" s="3" customFormat="1" ht="40.5" customHeight="1">
      <c r="A25" s="11">
        <v>14100000000</v>
      </c>
      <c r="B25" s="104" t="s">
        <v>27</v>
      </c>
      <c r="C25" s="104"/>
      <c r="D25" s="26">
        <v>2534900</v>
      </c>
      <c r="E25" s="32"/>
      <c r="F25" s="33"/>
    </row>
    <row r="26" spans="5:6" s="3" customFormat="1" ht="14.25" customHeight="1">
      <c r="E26" s="32"/>
      <c r="F26" s="33"/>
    </row>
    <row r="27" spans="1:5" s="3" customFormat="1" ht="48" customHeight="1">
      <c r="A27" s="34">
        <v>41051000</v>
      </c>
      <c r="B27" s="69" t="s">
        <v>37</v>
      </c>
      <c r="C27" s="69"/>
      <c r="D27" s="35">
        <v>1499035</v>
      </c>
      <c r="E27" s="31"/>
    </row>
    <row r="28" spans="1:5" s="3" customFormat="1" ht="21.75" customHeight="1">
      <c r="A28" s="11">
        <v>14100000000</v>
      </c>
      <c r="B28" s="85" t="s">
        <v>27</v>
      </c>
      <c r="C28" s="85"/>
      <c r="D28" s="37">
        <v>1499035</v>
      </c>
      <c r="E28" s="31"/>
    </row>
    <row r="29" spans="1:5" s="3" customFormat="1" ht="21.75" customHeight="1">
      <c r="A29" s="15"/>
      <c r="B29" s="31"/>
      <c r="C29" s="31"/>
      <c r="D29" s="31"/>
      <c r="E29" s="31"/>
    </row>
    <row r="30" spans="1:5" s="3" customFormat="1" ht="71.25" customHeight="1">
      <c r="A30" s="15">
        <v>41051200</v>
      </c>
      <c r="B30" s="69" t="s">
        <v>20</v>
      </c>
      <c r="C30" s="69"/>
      <c r="D30" s="35">
        <v>504424</v>
      </c>
      <c r="E30" s="31"/>
    </row>
    <row r="31" spans="1:5" s="3" customFormat="1" ht="34.5" customHeight="1">
      <c r="A31" s="11">
        <v>14100000000</v>
      </c>
      <c r="B31" s="85" t="s">
        <v>27</v>
      </c>
      <c r="C31" s="85"/>
      <c r="D31" s="37">
        <v>504424</v>
      </c>
      <c r="E31" s="31"/>
    </row>
    <row r="32" spans="1:5" s="3" customFormat="1" ht="83.25" customHeight="1">
      <c r="A32" s="34">
        <v>41051400</v>
      </c>
      <c r="B32" s="103" t="s">
        <v>73</v>
      </c>
      <c r="C32" s="103"/>
      <c r="D32" s="35">
        <f>D33</f>
        <v>887842</v>
      </c>
      <c r="E32" s="62"/>
    </row>
    <row r="33" spans="1:5" s="3" customFormat="1" ht="34.5" customHeight="1">
      <c r="A33" s="11">
        <v>14100000000</v>
      </c>
      <c r="B33" s="85" t="s">
        <v>27</v>
      </c>
      <c r="C33" s="85"/>
      <c r="D33" s="37">
        <v>887842</v>
      </c>
      <c r="E33" s="62"/>
    </row>
    <row r="34" spans="1:5" s="3" customFormat="1" ht="39" customHeight="1">
      <c r="A34" s="15">
        <v>41051700</v>
      </c>
      <c r="B34" s="69" t="s">
        <v>66</v>
      </c>
      <c r="C34" s="69"/>
      <c r="D34" s="35">
        <f>D35</f>
        <v>346114</v>
      </c>
      <c r="E34" s="31"/>
    </row>
    <row r="35" spans="1:5" s="3" customFormat="1" ht="31.5" customHeight="1">
      <c r="A35" s="11">
        <v>14100000000</v>
      </c>
      <c r="B35" s="85" t="s">
        <v>27</v>
      </c>
      <c r="C35" s="85"/>
      <c r="D35" s="37">
        <v>346114</v>
      </c>
      <c r="E35" s="57"/>
    </row>
    <row r="36" spans="1:5" s="3" customFormat="1" ht="69.75" customHeight="1">
      <c r="A36" s="34">
        <v>41055000</v>
      </c>
      <c r="B36" s="69" t="s">
        <v>30</v>
      </c>
      <c r="C36" s="69"/>
      <c r="D36" s="35">
        <f>D37+D38+D39</f>
        <v>747800</v>
      </c>
      <c r="E36" s="31"/>
    </row>
    <row r="37" spans="1:5" s="3" customFormat="1" ht="21.75" customHeight="1">
      <c r="A37" s="34">
        <v>14100000000</v>
      </c>
      <c r="B37" s="85" t="s">
        <v>27</v>
      </c>
      <c r="C37" s="85"/>
      <c r="D37" s="37">
        <f>343000+171500</f>
        <v>514500</v>
      </c>
      <c r="E37" s="31"/>
    </row>
    <row r="38" spans="1:5" s="3" customFormat="1" ht="21.75" customHeight="1">
      <c r="A38" s="34">
        <v>14554000000</v>
      </c>
      <c r="B38" s="93" t="s">
        <v>41</v>
      </c>
      <c r="C38" s="93"/>
      <c r="D38" s="37">
        <f>59800+29900</f>
        <v>89700</v>
      </c>
      <c r="E38" s="31"/>
    </row>
    <row r="39" spans="1:5" s="3" customFormat="1" ht="21.75" customHeight="1">
      <c r="A39" s="34">
        <v>14546000000</v>
      </c>
      <c r="B39" s="93" t="s">
        <v>40</v>
      </c>
      <c r="C39" s="93"/>
      <c r="D39" s="37">
        <f>95700+47900</f>
        <v>143600</v>
      </c>
      <c r="E39" s="47"/>
    </row>
    <row r="40" spans="1:5" s="3" customFormat="1" ht="21.75" customHeight="1">
      <c r="A40" s="34">
        <v>41053900</v>
      </c>
      <c r="B40" s="94" t="s">
        <v>38</v>
      </c>
      <c r="C40" s="94"/>
      <c r="D40" s="51">
        <f>D41+D53+D60</f>
        <v>4280074.32</v>
      </c>
      <c r="E40" s="31"/>
    </row>
    <row r="41" spans="1:5" s="3" customFormat="1" ht="21.75" customHeight="1">
      <c r="A41" s="34">
        <v>14100000000</v>
      </c>
      <c r="B41" s="94" t="s">
        <v>27</v>
      </c>
      <c r="C41" s="94"/>
      <c r="D41" s="35">
        <f>D43+D44+D45+D46+D47+D48+D49+D50+D51+D52</f>
        <v>860400.6</v>
      </c>
      <c r="E41" s="31"/>
    </row>
    <row r="42" spans="1:5" s="3" customFormat="1" ht="21.75" customHeight="1">
      <c r="A42" s="34"/>
      <c r="B42" s="94" t="s">
        <v>39</v>
      </c>
      <c r="C42" s="94"/>
      <c r="D42" s="35"/>
      <c r="E42" s="31"/>
    </row>
    <row r="43" spans="1:5" s="3" customFormat="1" ht="63" customHeight="1">
      <c r="A43" s="34"/>
      <c r="B43" s="88" t="s">
        <v>21</v>
      </c>
      <c r="C43" s="88"/>
      <c r="D43" s="37">
        <v>120000</v>
      </c>
      <c r="E43" s="31"/>
    </row>
    <row r="44" spans="1:5" s="3" customFormat="1" ht="110.25" customHeight="1">
      <c r="A44" s="34"/>
      <c r="B44" s="88" t="s">
        <v>22</v>
      </c>
      <c r="C44" s="88"/>
      <c r="D44" s="37">
        <v>20300</v>
      </c>
      <c r="E44" s="31"/>
    </row>
    <row r="45" spans="1:5" s="3" customFormat="1" ht="106.5" customHeight="1">
      <c r="A45" s="34"/>
      <c r="B45" s="88" t="s">
        <v>28</v>
      </c>
      <c r="C45" s="88"/>
      <c r="D45" s="37">
        <v>23200</v>
      </c>
      <c r="E45" s="31"/>
    </row>
    <row r="46" spans="1:5" s="3" customFormat="1" ht="136.5" customHeight="1">
      <c r="A46" s="34"/>
      <c r="B46" s="88" t="s">
        <v>29</v>
      </c>
      <c r="C46" s="88"/>
      <c r="D46" s="37">
        <v>30000</v>
      </c>
      <c r="E46" s="31"/>
    </row>
    <row r="47" spans="1:5" s="3" customFormat="1" ht="183.75" customHeight="1">
      <c r="A47" s="34"/>
      <c r="B47" s="88" t="s">
        <v>23</v>
      </c>
      <c r="C47" s="88"/>
      <c r="D47" s="37">
        <v>60000</v>
      </c>
      <c r="E47" s="31"/>
    </row>
    <row r="48" spans="1:5" s="3" customFormat="1" ht="76.5" customHeight="1">
      <c r="A48" s="34"/>
      <c r="B48" s="88" t="s">
        <v>24</v>
      </c>
      <c r="C48" s="88"/>
      <c r="D48" s="37">
        <v>98800</v>
      </c>
      <c r="E48" s="31"/>
    </row>
    <row r="49" spans="1:5" s="3" customFormat="1" ht="85.5" customHeight="1">
      <c r="A49" s="15"/>
      <c r="B49" s="88" t="s">
        <v>25</v>
      </c>
      <c r="C49" s="88"/>
      <c r="D49" s="37">
        <v>14100</v>
      </c>
      <c r="E49" s="31"/>
    </row>
    <row r="50" spans="1:5" s="3" customFormat="1" ht="125.25" customHeight="1">
      <c r="A50" s="43"/>
      <c r="B50" s="88" t="s">
        <v>26</v>
      </c>
      <c r="C50" s="88"/>
      <c r="D50" s="37">
        <v>13300</v>
      </c>
      <c r="E50" s="31"/>
    </row>
    <row r="51" spans="1:5" s="3" customFormat="1" ht="85.5" customHeight="1">
      <c r="A51" s="43"/>
      <c r="B51" s="88" t="s">
        <v>67</v>
      </c>
      <c r="C51" s="88"/>
      <c r="D51" s="61">
        <f>76968.6+80577+39933</f>
        <v>197478.6</v>
      </c>
      <c r="E51" s="58"/>
    </row>
    <row r="52" spans="1:5" s="3" customFormat="1" ht="85.5" customHeight="1">
      <c r="A52" s="43"/>
      <c r="B52" s="92" t="s">
        <v>71</v>
      </c>
      <c r="C52" s="92"/>
      <c r="D52" s="61">
        <v>283222</v>
      </c>
      <c r="E52" s="59"/>
    </row>
    <row r="53" spans="1:5" s="3" customFormat="1" ht="34.5" customHeight="1">
      <c r="A53" s="43">
        <v>14554000000</v>
      </c>
      <c r="B53" s="90" t="s">
        <v>41</v>
      </c>
      <c r="C53" s="90"/>
      <c r="D53" s="49">
        <f>D54+D55+D56+D57+D58+D59</f>
        <v>1203738.91</v>
      </c>
      <c r="E53" s="31"/>
    </row>
    <row r="54" spans="1:5" s="3" customFormat="1" ht="138.75" customHeight="1">
      <c r="A54" s="43"/>
      <c r="B54" s="91" t="s">
        <v>49</v>
      </c>
      <c r="C54" s="91"/>
      <c r="D54" s="44">
        <v>418197</v>
      </c>
      <c r="E54" s="31"/>
    </row>
    <row r="55" spans="1:5" s="3" customFormat="1" ht="75" customHeight="1">
      <c r="A55" s="43"/>
      <c r="B55" s="72" t="s">
        <v>50</v>
      </c>
      <c r="C55" s="72"/>
      <c r="D55" s="44">
        <v>14250</v>
      </c>
      <c r="E55" s="42"/>
    </row>
    <row r="56" spans="1:5" s="3" customFormat="1" ht="99.75" customHeight="1">
      <c r="A56" s="43"/>
      <c r="B56" s="72" t="s">
        <v>55</v>
      </c>
      <c r="C56" s="72"/>
      <c r="D56" s="44">
        <v>74900</v>
      </c>
      <c r="E56" s="45"/>
    </row>
    <row r="57" spans="1:5" s="3" customFormat="1" ht="143.25" customHeight="1">
      <c r="A57" s="43"/>
      <c r="B57" s="72" t="s">
        <v>56</v>
      </c>
      <c r="C57" s="72"/>
      <c r="D57" s="44">
        <f>488400-33500</f>
        <v>454900</v>
      </c>
      <c r="E57" s="45"/>
    </row>
    <row r="58" spans="1:5" s="3" customFormat="1" ht="138" customHeight="1">
      <c r="A58" s="43"/>
      <c r="B58" s="72" t="s">
        <v>57</v>
      </c>
      <c r="C58" s="72"/>
      <c r="D58" s="48">
        <f>234600-5188.09</f>
        <v>229411.91</v>
      </c>
      <c r="E58" s="45"/>
    </row>
    <row r="59" spans="1:5" s="3" customFormat="1" ht="71.25" customHeight="1">
      <c r="A59" s="43"/>
      <c r="B59" s="72" t="s">
        <v>58</v>
      </c>
      <c r="C59" s="72"/>
      <c r="D59" s="44">
        <v>12080</v>
      </c>
      <c r="E59" s="46"/>
    </row>
    <row r="60" spans="1:5" s="3" customFormat="1" ht="37.5" customHeight="1">
      <c r="A60" s="43">
        <v>14546000000</v>
      </c>
      <c r="B60" s="90" t="s">
        <v>40</v>
      </c>
      <c r="C60" s="90"/>
      <c r="D60" s="49">
        <f>D61+D62+D63+D64+D65+D66+D68+D67+D69</f>
        <v>2215934.81</v>
      </c>
      <c r="E60" s="31"/>
    </row>
    <row r="61" spans="1:5" s="3" customFormat="1" ht="65.25" customHeight="1">
      <c r="A61" s="43"/>
      <c r="B61" s="72" t="s">
        <v>48</v>
      </c>
      <c r="C61" s="72"/>
      <c r="D61" s="44">
        <v>74820</v>
      </c>
      <c r="E61" s="42"/>
    </row>
    <row r="62" spans="1:5" s="3" customFormat="1" ht="124.5" customHeight="1">
      <c r="A62" s="43"/>
      <c r="B62" s="72" t="s">
        <v>47</v>
      </c>
      <c r="C62" s="72"/>
      <c r="D62" s="44">
        <v>240000</v>
      </c>
      <c r="E62" s="31"/>
    </row>
    <row r="63" spans="1:5" s="3" customFormat="1" ht="124.5" customHeight="1">
      <c r="A63" s="43"/>
      <c r="B63" s="72" t="s">
        <v>59</v>
      </c>
      <c r="C63" s="72"/>
      <c r="D63" s="44">
        <v>359464</v>
      </c>
      <c r="E63" s="47"/>
    </row>
    <row r="64" spans="1:5" s="3" customFormat="1" ht="93" customHeight="1">
      <c r="A64" s="43"/>
      <c r="B64" s="72" t="s">
        <v>60</v>
      </c>
      <c r="C64" s="72"/>
      <c r="D64" s="44">
        <v>124000</v>
      </c>
      <c r="E64" s="47"/>
    </row>
    <row r="65" spans="1:5" s="3" customFormat="1" ht="135.75" customHeight="1">
      <c r="A65" s="43"/>
      <c r="B65" s="72" t="s">
        <v>61</v>
      </c>
      <c r="C65" s="72"/>
      <c r="D65" s="48">
        <f>699572.81+18200</f>
        <v>717772.81</v>
      </c>
      <c r="E65" s="47"/>
    </row>
    <row r="66" spans="1:5" s="3" customFormat="1" ht="135.75" customHeight="1">
      <c r="A66" s="43"/>
      <c r="B66" s="72" t="s">
        <v>62</v>
      </c>
      <c r="C66" s="72"/>
      <c r="D66" s="48">
        <f>529900</f>
        <v>529900</v>
      </c>
      <c r="E66" s="47"/>
    </row>
    <row r="67" spans="1:5" s="3" customFormat="1" ht="135.75" customHeight="1">
      <c r="A67" s="43"/>
      <c r="B67" s="72" t="s">
        <v>63</v>
      </c>
      <c r="C67" s="72"/>
      <c r="D67" s="48">
        <v>20678</v>
      </c>
      <c r="E67" s="58"/>
    </row>
    <row r="68" spans="1:5" s="3" customFormat="1" ht="122.25" customHeight="1">
      <c r="A68" s="43"/>
      <c r="B68" s="72" t="s">
        <v>68</v>
      </c>
      <c r="C68" s="72"/>
      <c r="D68" s="48">
        <v>120000</v>
      </c>
      <c r="E68" s="47"/>
    </row>
    <row r="69" spans="1:5" s="3" customFormat="1" ht="153" customHeight="1">
      <c r="A69" s="43"/>
      <c r="B69" s="105" t="s">
        <v>72</v>
      </c>
      <c r="C69" s="105"/>
      <c r="D69" s="48">
        <v>29300</v>
      </c>
      <c r="E69" s="60"/>
    </row>
    <row r="70" spans="1:5" s="3" customFormat="1" ht="36.75" customHeight="1">
      <c r="A70" s="73" t="s">
        <v>42</v>
      </c>
      <c r="B70" s="74"/>
      <c r="C70" s="74"/>
      <c r="D70" s="75"/>
      <c r="E70" s="31"/>
    </row>
    <row r="71" spans="1:5" s="3" customFormat="1" ht="36.75" customHeight="1">
      <c r="A71" s="38"/>
      <c r="B71" s="39"/>
      <c r="C71" s="39"/>
      <c r="D71" s="40"/>
      <c r="E71" s="31"/>
    </row>
    <row r="72" spans="1:5" s="3" customFormat="1" ht="51.75" customHeight="1">
      <c r="A72" s="17" t="s">
        <v>15</v>
      </c>
      <c r="B72" s="17" t="s">
        <v>15</v>
      </c>
      <c r="C72" s="18" t="s">
        <v>16</v>
      </c>
      <c r="D72" s="50">
        <f>D73+D74</f>
        <v>82929837.32</v>
      </c>
      <c r="E72" s="31"/>
    </row>
    <row r="73" spans="1:5" s="3" customFormat="1" ht="51.75" customHeight="1">
      <c r="A73" s="17" t="s">
        <v>15</v>
      </c>
      <c r="B73" s="17" t="s">
        <v>15</v>
      </c>
      <c r="C73" s="18" t="s">
        <v>17</v>
      </c>
      <c r="D73" s="50">
        <f>D27+D30+D36+D40+D18+D16+D24+D34+D20+D22+D32</f>
        <v>82929837.32</v>
      </c>
      <c r="E73" s="31"/>
    </row>
    <row r="74" spans="1:5" s="3" customFormat="1" ht="51.75" customHeight="1">
      <c r="A74" s="21" t="s">
        <v>15</v>
      </c>
      <c r="B74" s="21" t="s">
        <v>15</v>
      </c>
      <c r="C74" s="22" t="s">
        <v>18</v>
      </c>
      <c r="D74" s="23"/>
      <c r="E74" s="31"/>
    </row>
    <row r="75" spans="4:5" s="3" customFormat="1" ht="12.75" customHeight="1">
      <c r="D75" s="36"/>
      <c r="E75" s="31"/>
    </row>
    <row r="76" spans="1:4" s="3" customFormat="1" ht="21" customHeight="1">
      <c r="A76" s="76" t="s">
        <v>8</v>
      </c>
      <c r="B76" s="76"/>
      <c r="C76" s="76"/>
      <c r="D76" s="76"/>
    </row>
    <row r="77" spans="1:4" s="3" customFormat="1" ht="13.5" customHeight="1">
      <c r="A77" s="4"/>
      <c r="B77" s="4"/>
      <c r="C77" s="1" t="s">
        <v>0</v>
      </c>
      <c r="D77" s="1"/>
    </row>
    <row r="78" spans="1:4" s="3" customFormat="1" ht="96.75" customHeight="1">
      <c r="A78" s="13" t="s">
        <v>6</v>
      </c>
      <c r="B78" s="13" t="s">
        <v>19</v>
      </c>
      <c r="C78" s="30" t="s">
        <v>7</v>
      </c>
      <c r="D78" s="30" t="s">
        <v>1</v>
      </c>
    </row>
    <row r="79" spans="1:4" s="3" customFormat="1" ht="19.5" customHeight="1">
      <c r="A79" s="5">
        <v>1</v>
      </c>
      <c r="B79" s="5">
        <v>2</v>
      </c>
      <c r="C79" s="5">
        <v>3</v>
      </c>
      <c r="D79" s="5">
        <v>4</v>
      </c>
    </row>
    <row r="80" spans="1:4" s="3" customFormat="1" ht="21" customHeight="1">
      <c r="A80" s="66" t="s">
        <v>13</v>
      </c>
      <c r="B80" s="67"/>
      <c r="C80" s="67"/>
      <c r="D80" s="68"/>
    </row>
    <row r="81" spans="1:4" s="3" customFormat="1" ht="151.5" customHeight="1">
      <c r="A81" s="53" t="s">
        <v>64</v>
      </c>
      <c r="B81" s="54">
        <v>9770</v>
      </c>
      <c r="C81" s="55" t="s">
        <v>65</v>
      </c>
      <c r="D81" s="56">
        <v>700000</v>
      </c>
    </row>
    <row r="82" spans="1:4" s="3" customFormat="1" ht="36" customHeight="1">
      <c r="A82" s="52">
        <v>14100000000</v>
      </c>
      <c r="B82" s="85" t="s">
        <v>27</v>
      </c>
      <c r="C82" s="85"/>
      <c r="D82" s="44">
        <v>700000</v>
      </c>
    </row>
    <row r="83" spans="1:4" s="3" customFormat="1" ht="189" customHeight="1">
      <c r="A83" s="53" t="s">
        <v>64</v>
      </c>
      <c r="B83" s="54">
        <v>9770</v>
      </c>
      <c r="C83" s="64" t="s">
        <v>74</v>
      </c>
      <c r="D83" s="44">
        <f>D84</f>
        <v>86172</v>
      </c>
    </row>
    <row r="84" spans="1:4" s="3" customFormat="1" ht="36" customHeight="1">
      <c r="A84" s="52">
        <v>14100000000</v>
      </c>
      <c r="B84" s="85" t="s">
        <v>27</v>
      </c>
      <c r="C84" s="85"/>
      <c r="D84" s="44">
        <v>86172</v>
      </c>
    </row>
    <row r="85" spans="1:4" s="3" customFormat="1" ht="36" customHeight="1">
      <c r="A85" s="52"/>
      <c r="B85" s="63"/>
      <c r="C85" s="63"/>
      <c r="D85" s="44"/>
    </row>
    <row r="86" spans="1:4" s="12" customFormat="1" ht="24.75" customHeight="1">
      <c r="A86" s="73" t="s">
        <v>14</v>
      </c>
      <c r="B86" s="74"/>
      <c r="C86" s="74"/>
      <c r="D86" s="75"/>
    </row>
    <row r="87" spans="1:4" s="3" customFormat="1" ht="30.75" customHeight="1">
      <c r="A87" s="27" t="s">
        <v>12</v>
      </c>
      <c r="B87" s="27" t="s">
        <v>12</v>
      </c>
      <c r="C87" s="28" t="s">
        <v>12</v>
      </c>
      <c r="D87" s="29" t="s">
        <v>12</v>
      </c>
    </row>
    <row r="88" spans="1:4" s="3" customFormat="1" ht="23.25" customHeight="1">
      <c r="A88" s="25"/>
      <c r="B88" s="25"/>
      <c r="C88" s="11"/>
      <c r="D88" s="26"/>
    </row>
    <row r="89" spans="1:4" s="20" customFormat="1" ht="29.25" customHeight="1">
      <c r="A89" s="17" t="s">
        <v>15</v>
      </c>
      <c r="B89" s="17" t="s">
        <v>15</v>
      </c>
      <c r="C89" s="18" t="s">
        <v>16</v>
      </c>
      <c r="D89" s="19">
        <f>D90+D91</f>
        <v>786172</v>
      </c>
    </row>
    <row r="90" spans="1:4" s="20" customFormat="1" ht="28.5" customHeight="1">
      <c r="A90" s="17" t="s">
        <v>15</v>
      </c>
      <c r="B90" s="17" t="s">
        <v>15</v>
      </c>
      <c r="C90" s="18" t="s">
        <v>17</v>
      </c>
      <c r="D90" s="19">
        <f>D81+D83</f>
        <v>786172</v>
      </c>
    </row>
    <row r="91" spans="1:4" s="24" customFormat="1" ht="29.25" customHeight="1">
      <c r="A91" s="21" t="s">
        <v>15</v>
      </c>
      <c r="B91" s="21" t="s">
        <v>15</v>
      </c>
      <c r="C91" s="22" t="s">
        <v>18</v>
      </c>
      <c r="D91" s="23"/>
    </row>
    <row r="92" spans="1:4" s="3" customFormat="1" ht="9" customHeight="1" hidden="1">
      <c r="A92" s="8"/>
      <c r="B92" s="8"/>
      <c r="C92" s="1"/>
      <c r="D92" s="1"/>
    </row>
    <row r="93" spans="1:4" s="3" customFormat="1" ht="7.5" customHeight="1">
      <c r="A93" s="8"/>
      <c r="B93" s="8"/>
      <c r="C93" s="1"/>
      <c r="D93" s="1"/>
    </row>
    <row r="94" spans="1:4" s="3" customFormat="1" ht="19.5" customHeight="1">
      <c r="A94" s="8"/>
      <c r="B94" s="8"/>
      <c r="C94" s="1"/>
      <c r="D94" s="1"/>
    </row>
    <row r="95" spans="1:4" s="3" customFormat="1" ht="59.25" customHeight="1">
      <c r="A95" s="70" t="s">
        <v>43</v>
      </c>
      <c r="B95" s="70"/>
      <c r="C95" s="89" t="s">
        <v>44</v>
      </c>
      <c r="D95" s="89"/>
    </row>
    <row r="96" spans="1:4" ht="60.75" customHeight="1">
      <c r="A96" s="70"/>
      <c r="B96" s="70"/>
      <c r="C96" s="71"/>
      <c r="D96" s="71"/>
    </row>
    <row r="97" ht="25.5" customHeight="1"/>
    <row r="98" spans="2:8" ht="30">
      <c r="B98" s="16"/>
      <c r="C98" s="16" t="s">
        <v>31</v>
      </c>
      <c r="D98" s="65" t="e">
        <f>#REF!+#REF!+#REF!+#REF!+#REF!+#REF!+#REF!+#REF!+#REF!+#REF!</f>
        <v>#REF!</v>
      </c>
      <c r="E98" s="65"/>
      <c r="F98" s="65"/>
      <c r="G98" s="65"/>
      <c r="H98" s="65"/>
    </row>
    <row r="99" spans="2:8" ht="30">
      <c r="B99" s="16"/>
      <c r="C99" s="16" t="s">
        <v>32</v>
      </c>
      <c r="D99" s="65" t="e">
        <f>#REF!+#REF!+#REF!+#REF!+#REF!+#REF!</f>
        <v>#REF!</v>
      </c>
      <c r="E99" s="65"/>
      <c r="F99" s="65"/>
      <c r="G99" s="65"/>
      <c r="H99" s="65"/>
    </row>
    <row r="100" spans="2:8" ht="30">
      <c r="B100" s="16"/>
      <c r="C100" s="16" t="s">
        <v>34</v>
      </c>
      <c r="D100" s="65" t="e">
        <f>#REF!</f>
        <v>#REF!</v>
      </c>
      <c r="E100" s="65"/>
      <c r="F100" s="65"/>
      <c r="G100" s="65"/>
      <c r="H100" s="65"/>
    </row>
    <row r="101" spans="2:8" ht="24" customHeight="1">
      <c r="B101" s="16"/>
      <c r="C101" s="16" t="s">
        <v>33</v>
      </c>
      <c r="D101" s="65" t="e">
        <f>#REF!+#REF!+#REF!+#REF!+#REF!</f>
        <v>#REF!</v>
      </c>
      <c r="E101" s="65"/>
      <c r="F101" s="65"/>
      <c r="G101" s="65"/>
      <c r="H101" s="65"/>
    </row>
    <row r="102" spans="4:8" ht="30">
      <c r="D102" s="65" t="e">
        <f>D98+D99</f>
        <v>#REF!</v>
      </c>
      <c r="E102" s="65"/>
      <c r="F102" s="65"/>
      <c r="G102" s="65"/>
      <c r="H102" s="65"/>
    </row>
    <row r="103" spans="4:8" ht="30">
      <c r="D103" s="65" t="e">
        <f>D102-D89</f>
        <v>#REF!</v>
      </c>
      <c r="E103" s="65"/>
      <c r="F103" s="65"/>
      <c r="G103" s="65"/>
      <c r="H103" s="65"/>
    </row>
    <row r="104" spans="4:8" ht="30">
      <c r="D104" s="65"/>
      <c r="E104" s="65"/>
      <c r="F104" s="65"/>
      <c r="G104" s="65"/>
      <c r="H104" s="65"/>
    </row>
  </sheetData>
  <sheetProtection/>
  <mergeCells count="82">
    <mergeCell ref="B62:C62"/>
    <mergeCell ref="B55:C55"/>
    <mergeCell ref="B36:C36"/>
    <mergeCell ref="B16:C16"/>
    <mergeCell ref="B17:C17"/>
    <mergeCell ref="B18:C18"/>
    <mergeCell ref="B19:C19"/>
    <mergeCell ref="B24:C24"/>
    <mergeCell ref="B41:C41"/>
    <mergeCell ref="B35:C35"/>
    <mergeCell ref="B56:C56"/>
    <mergeCell ref="B49:C49"/>
    <mergeCell ref="B42:C42"/>
    <mergeCell ref="B33:C33"/>
    <mergeCell ref="B22:C22"/>
    <mergeCell ref="B37:C37"/>
    <mergeCell ref="B23:C23"/>
    <mergeCell ref="B20:C20"/>
    <mergeCell ref="B12:C13"/>
    <mergeCell ref="A6:D6"/>
    <mergeCell ref="A7:D7"/>
    <mergeCell ref="B66:C66"/>
    <mergeCell ref="B32:C32"/>
    <mergeCell ref="B25:C25"/>
    <mergeCell ref="B21:C21"/>
    <mergeCell ref="B34:C34"/>
    <mergeCell ref="B52:C52"/>
    <mergeCell ref="B38:C38"/>
    <mergeCell ref="B50:C50"/>
    <mergeCell ref="B39:C39"/>
    <mergeCell ref="B44:C44"/>
    <mergeCell ref="B45:C45"/>
    <mergeCell ref="B40:C40"/>
    <mergeCell ref="B51:C51"/>
    <mergeCell ref="B60:C60"/>
    <mergeCell ref="B57:C57"/>
    <mergeCell ref="A86:D86"/>
    <mergeCell ref="B63:C63"/>
    <mergeCell ref="B64:C64"/>
    <mergeCell ref="B68:C68"/>
    <mergeCell ref="B84:C84"/>
    <mergeCell ref="B58:C58"/>
    <mergeCell ref="B82:C82"/>
    <mergeCell ref="B69:C69"/>
    <mergeCell ref="D101:H101"/>
    <mergeCell ref="B28:C28"/>
    <mergeCell ref="B14:C14"/>
    <mergeCell ref="B46:C46"/>
    <mergeCell ref="B47:C47"/>
    <mergeCell ref="B43:C43"/>
    <mergeCell ref="B48:C48"/>
    <mergeCell ref="D99:H99"/>
    <mergeCell ref="B30:C30"/>
    <mergeCell ref="B31:C31"/>
    <mergeCell ref="C1:D1"/>
    <mergeCell ref="C2:D2"/>
    <mergeCell ref="A10:D10"/>
    <mergeCell ref="A12:A13"/>
    <mergeCell ref="D12:D13"/>
    <mergeCell ref="A8:D8"/>
    <mergeCell ref="A5:D5"/>
    <mergeCell ref="C3:D3"/>
    <mergeCell ref="D100:H100"/>
    <mergeCell ref="D104:H104"/>
    <mergeCell ref="D103:H103"/>
    <mergeCell ref="A70:D70"/>
    <mergeCell ref="B61:C61"/>
    <mergeCell ref="B67:C67"/>
    <mergeCell ref="B65:C65"/>
    <mergeCell ref="A80:D80"/>
    <mergeCell ref="A76:D76"/>
    <mergeCell ref="D102:H102"/>
    <mergeCell ref="D98:H98"/>
    <mergeCell ref="A15:D15"/>
    <mergeCell ref="B27:C27"/>
    <mergeCell ref="A96:B96"/>
    <mergeCell ref="C96:D96"/>
    <mergeCell ref="A95:B95"/>
    <mergeCell ref="B59:C59"/>
    <mergeCell ref="C95:D95"/>
    <mergeCell ref="B53:C53"/>
    <mergeCell ref="B54:C54"/>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64"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35" max="3" man="1"/>
    <brk id="5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2021-09-03T06:33:11Z</cp:lastPrinted>
  <dcterms:created xsi:type="dcterms:W3CDTF">2002-10-23T13:00:01Z</dcterms:created>
  <dcterms:modified xsi:type="dcterms:W3CDTF">2021-09-15T12:28:42Z</dcterms:modified>
  <cp:category/>
  <cp:version/>
  <cp:contentType/>
  <cp:contentStatus/>
</cp:coreProperties>
</file>