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0730" windowHeight="11760"/>
  </bookViews>
  <sheets>
    <sheet name="Лист1" sheetId="1" r:id="rId1"/>
  </sheets>
  <definedNames>
    <definedName name="_xlnm.Print_Area" localSheetId="0">Лист1!$A$1:$P$51</definedName>
  </definedNames>
  <calcPr calcId="145621"/>
</workbook>
</file>

<file path=xl/calcChain.xml><?xml version="1.0" encoding="utf-8"?>
<calcChain xmlns="http://schemas.openxmlformats.org/spreadsheetml/2006/main">
  <c r="L15" i="1" l="1"/>
  <c r="M15" i="1"/>
  <c r="N15" i="1"/>
  <c r="O15" i="1"/>
  <c r="K15" i="1"/>
  <c r="G15" i="1"/>
  <c r="H15" i="1"/>
  <c r="I15" i="1"/>
  <c r="F15" i="1"/>
  <c r="F18" i="1"/>
  <c r="P20" i="1"/>
  <c r="E20" i="1"/>
  <c r="F16" i="1"/>
  <c r="E18" i="1"/>
  <c r="P18" i="1" s="1"/>
  <c r="J18" i="1"/>
  <c r="E17" i="1" l="1"/>
  <c r="P17" i="1" s="1"/>
  <c r="G43" i="1" l="1"/>
  <c r="G42" i="1" s="1"/>
  <c r="H43" i="1"/>
  <c r="H42" i="1" s="1"/>
  <c r="I43" i="1"/>
  <c r="I42" i="1" s="1"/>
  <c r="F43" i="1"/>
  <c r="F42" i="1" s="1"/>
  <c r="E44" i="1"/>
  <c r="P44" i="1" s="1"/>
  <c r="E16" i="1"/>
  <c r="P16" i="1" s="1"/>
  <c r="E21" i="1"/>
  <c r="P21" i="1" s="1"/>
  <c r="F29" i="1"/>
  <c r="J49" i="1"/>
  <c r="J35" i="1"/>
  <c r="K35" i="1"/>
  <c r="L35" i="1"/>
  <c r="M35" i="1"/>
  <c r="N35" i="1"/>
  <c r="O35" i="1"/>
  <c r="G36" i="1"/>
  <c r="G35" i="1" s="1"/>
  <c r="H36" i="1"/>
  <c r="H35" i="1" s="1"/>
  <c r="I36" i="1"/>
  <c r="I35" i="1" s="1"/>
  <c r="E33" i="1"/>
  <c r="P33" i="1" s="1"/>
  <c r="E34" i="1"/>
  <c r="P34" i="1" s="1"/>
  <c r="G29" i="1"/>
  <c r="G47" i="1" s="1"/>
  <c r="E31" i="1"/>
  <c r="P31" i="1" s="1"/>
  <c r="E39" i="1"/>
  <c r="P39" i="1" s="1"/>
  <c r="E24" i="1"/>
  <c r="P24" i="1" s="1"/>
  <c r="H29" i="1"/>
  <c r="I29" i="1"/>
  <c r="E41" i="1"/>
  <c r="P41" i="1" s="1"/>
  <c r="E38" i="1"/>
  <c r="P38" i="1" s="1"/>
  <c r="E37" i="1"/>
  <c r="P37" i="1" s="1"/>
  <c r="E40" i="1"/>
  <c r="P40" i="1" s="1"/>
  <c r="G25" i="1" l="1"/>
  <c r="G23" i="1" s="1"/>
  <c r="F49" i="1"/>
  <c r="F47" i="1"/>
  <c r="I49" i="1"/>
  <c r="I25" i="1"/>
  <c r="I23" i="1" s="1"/>
  <c r="I47" i="1"/>
  <c r="H49" i="1"/>
  <c r="H25" i="1"/>
  <c r="H23" i="1" s="1"/>
  <c r="H47" i="1"/>
  <c r="E43" i="1"/>
  <c r="E42" i="1" s="1"/>
  <c r="P42" i="1" s="1"/>
  <c r="E30" i="1"/>
  <c r="E29" i="1" s="1"/>
  <c r="P29" i="1" s="1"/>
  <c r="G49" i="1"/>
  <c r="F36" i="1"/>
  <c r="J26" i="1"/>
  <c r="J27" i="1"/>
  <c r="J28" i="1"/>
  <c r="J32" i="1"/>
  <c r="F25" i="1"/>
  <c r="F23" i="1" s="1"/>
  <c r="E28" i="1"/>
  <c r="E26" i="1"/>
  <c r="E32" i="1"/>
  <c r="J19" i="1"/>
  <c r="E19" i="1"/>
  <c r="L23" i="1"/>
  <c r="M23" i="1"/>
  <c r="N23" i="1"/>
  <c r="O23" i="1"/>
  <c r="K23" i="1"/>
  <c r="E49" i="1" l="1"/>
  <c r="P28" i="1"/>
  <c r="P43" i="1"/>
  <c r="P26" i="1"/>
  <c r="P30" i="1"/>
  <c r="E25" i="1"/>
  <c r="P25" i="1" s="1"/>
  <c r="E27" i="1"/>
  <c r="P27" i="1" s="1"/>
  <c r="F35" i="1"/>
  <c r="E36" i="1"/>
  <c r="P19" i="1"/>
  <c r="P36" i="1" l="1"/>
  <c r="E35" i="1"/>
  <c r="P35" i="1" s="1"/>
  <c r="K22" i="1" l="1"/>
  <c r="P32" i="1" l="1"/>
  <c r="E15" i="1" l="1"/>
  <c r="E14" i="1" s="1"/>
  <c r="F14" i="1" l="1"/>
  <c r="L22" i="1"/>
  <c r="M22" i="1"/>
  <c r="N22" i="1"/>
  <c r="J23" i="1"/>
  <c r="L14" i="1"/>
  <c r="L45" i="1" s="1"/>
  <c r="M14" i="1"/>
  <c r="M45" i="1" s="1"/>
  <c r="N14" i="1"/>
  <c r="N45" i="1" s="1"/>
  <c r="G14" i="1"/>
  <c r="H14" i="1"/>
  <c r="I14" i="1"/>
  <c r="K14" i="1" l="1"/>
  <c r="K45" i="1" s="1"/>
  <c r="O14" i="1"/>
  <c r="O22" i="1"/>
  <c r="O45" i="1" l="1"/>
  <c r="J45" i="1" s="1"/>
  <c r="J14" i="1"/>
  <c r="P14" i="1" s="1"/>
  <c r="G22" i="1"/>
  <c r="G45" i="1" s="1"/>
  <c r="I22" i="1"/>
  <c r="I45" i="1" s="1"/>
  <c r="H22" i="1"/>
  <c r="H45" i="1" s="1"/>
  <c r="E47" i="1"/>
  <c r="J15" i="1"/>
  <c r="P15" i="1" s="1"/>
  <c r="J22" i="1"/>
  <c r="P49" i="1" l="1"/>
  <c r="F22" i="1"/>
  <c r="F45" i="1" s="1"/>
  <c r="E23" i="1"/>
  <c r="P23" i="1" s="1"/>
  <c r="E45" i="1" l="1"/>
  <c r="P45" i="1" s="1"/>
  <c r="E22" i="1"/>
  <c r="P22" i="1" l="1"/>
  <c r="J47" i="1"/>
  <c r="P47" i="1" s="1"/>
</calcChain>
</file>

<file path=xl/sharedStrings.xml><?xml version="1.0" encoding="utf-8"?>
<sst xmlns="http://schemas.openxmlformats.org/spreadsheetml/2006/main" count="127" uniqueCount="102">
  <si>
    <t>Додаток 3</t>
  </si>
  <si>
    <t>до рішення ____________ ради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</si>
  <si>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</si>
  <si>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</si>
  <si>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</si>
  <si>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</si>
  <si>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</si>
  <si>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</si>
  <si>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</si>
  <si>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</si>
  <si>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</si>
  <si>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</si>
  <si>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</si>
  <si>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</si>
  <si>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</si>
  <si>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</si>
  <si>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</si>
  <si>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</si>
  <si>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Баштанська міська рада</t>
  </si>
  <si>
    <t>0110000</t>
  </si>
  <si>
    <t>0600000</t>
  </si>
  <si>
    <t>Відділ освіти, молоді та спорту виконавчого комітету міської ради</t>
  </si>
  <si>
    <t>0610000</t>
  </si>
  <si>
    <t>X</t>
  </si>
  <si>
    <t>УСЬОГО</t>
  </si>
  <si>
    <t>14502000000</t>
  </si>
  <si>
    <t>(код бюджету)</t>
  </si>
  <si>
    <t>Зміни до розподілу</t>
  </si>
  <si>
    <t>видатків бюджету Баштанської міської територіальної громади на 2021 рік</t>
  </si>
  <si>
    <t>у тому числі видатки за рахунок цільових субвенцій з державного бюджету</t>
  </si>
  <si>
    <t>з них:</t>
  </si>
  <si>
    <t>за рахунок залишку коштів, що утворився на початок бюджетного періоду (залишок коштів міського бюджету станом на 01.01.2021)</t>
  </si>
  <si>
    <t>Заступник міського голови з питань діяльності виконавчих органів ради</t>
  </si>
  <si>
    <t>Світлана ЄВДОЩЕНКО</t>
  </si>
  <si>
    <t xml:space="preserve">                            2021 року №</t>
  </si>
  <si>
    <t>0990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</si>
  <si>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</si>
  <si>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</si>
  <si>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</si>
  <si>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0112010</t>
  </si>
  <si>
    <t>0731</t>
  </si>
  <si>
    <t>Багатопрофільна стаціонарна медична допомога населенню</t>
  </si>
  <si>
    <t>0611000</t>
  </si>
  <si>
    <t>Освіта</t>
  </si>
  <si>
    <t>0611010</t>
  </si>
  <si>
    <t>1010</t>
  </si>
  <si>
    <t>0910</t>
  </si>
  <si>
    <t>Надання дошкільної освіти</t>
  </si>
  <si>
    <t>0611020</t>
  </si>
  <si>
    <t>1020</t>
  </si>
  <si>
    <t>Надання загальної середньої освіти за рахунок коштів місцевого бюджету</t>
  </si>
  <si>
    <t>0611021</t>
  </si>
  <si>
    <t>1021</t>
  </si>
  <si>
    <t>0921</t>
  </si>
  <si>
    <t xml:space="preserve">Надання загальної середньої освіти закладами  загальної середньої освіти </t>
  </si>
  <si>
    <t>1000000</t>
  </si>
  <si>
    <t>Відділ розвитку культури і туризму виконавчого комітету Баштанської міської ради</t>
  </si>
  <si>
    <t>1010000</t>
  </si>
  <si>
    <t>0828</t>
  </si>
  <si>
    <t>Забезпечення діяльності палаців і будинків культури, клубів, центрів дозвілля та інших клубних закладів</t>
  </si>
  <si>
    <t>1010160</t>
  </si>
  <si>
    <t>0160</t>
  </si>
  <si>
    <t>0111</t>
  </si>
  <si>
    <t>Керівництво і управління у відповідній сфері у містах (місті Києві), селищах, селах,  територіальних громадах</t>
  </si>
  <si>
    <t>0824</t>
  </si>
  <si>
    <t>Забезпечення діяльності музеїв і виставок</t>
  </si>
  <si>
    <t>1014030</t>
  </si>
  <si>
    <t>4030</t>
  </si>
  <si>
    <t>Забезпечення діяльності бібліотек</t>
  </si>
  <si>
    <t>0960</t>
  </si>
  <si>
    <t>Надання спеціальної освіти мистецькими школами</t>
  </si>
  <si>
    <t>0611070</t>
  </si>
  <si>
    <t>1070</t>
  </si>
  <si>
    <t>Надання позашкільної освіти  закладами позашкільної освіти, заходи із позашкільної роботи з дітьми</t>
  </si>
  <si>
    <t>0611060</t>
  </si>
  <si>
    <t>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періоді, а також коштів, необхідних для забезпечення безпечного навчального процесу у закладах загальної середньої освіти)</t>
  </si>
  <si>
    <t>0611061</t>
  </si>
  <si>
    <t>1061</t>
  </si>
  <si>
    <t>Надання загальної середньої освіти закладами загальної середньої освіти</t>
  </si>
  <si>
    <t>0610160</t>
  </si>
  <si>
    <t>Керівництво і управління у відповідній сфері у містах (місті Києві), селищах, селах, територіальних громадах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</si>
  <si>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</si>
  <si>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</si>
  <si>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</si>
  <si>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0116090</t>
  </si>
  <si>
    <t>6090</t>
  </si>
  <si>
    <t>0640</t>
  </si>
  <si>
    <t>Інша діяльність у сфері житлово-комунального господарства</t>
  </si>
  <si>
    <t>0110150</t>
  </si>
  <si>
    <t>0150</t>
  </si>
  <si>
    <t>Організаційне, інформаційно-аналітичне та матеріально-технічне забезпечення діяльності  обласної ради, районної ради, районної у місті ради (у разі її створення), міської, селищної, сільської рад</t>
  </si>
  <si>
    <t>3700000</t>
  </si>
  <si>
    <t>Фінансовий відділ Баштанської міської ради</t>
  </si>
  <si>
    <t>3710000</t>
  </si>
  <si>
    <t>3710160</t>
  </si>
  <si>
    <t>0110160</t>
  </si>
  <si>
    <t>0112111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</si>
  <si>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</si>
  <si>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</si>
  <si>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0112152</t>
  </si>
  <si>
    <t>0763</t>
  </si>
  <si>
    <t>Інші програми та заходи у сфері охорони здоров"я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</si>
</sst>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color rgb="FFFF0000"/>
      <name val="Arial Cyr"/>
      <charset val="204"/>
    </font>
    <font>
      <sz val="12"/>
      <color rgb="FFFF0000"/>
      <name val="Arial Cyr"/>
      <charset val="204"/>
    </font>
    <font>
      <sz val="10"/>
      <name val="Arial Cyr"/>
      <charset val="204"/>
    </font>
    <font>
      <sz val="10"/>
      <color rgb="FFFF000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5" fillId="0" borderId="0" xfId="0" applyFont="1" applyAlignment="1"/>
    <xf numFmtId="165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/>
    <xf numFmtId="0" fontId="8" fillId="0" borderId="2" xfId="0" quotePrefix="1" applyFont="1" applyBorder="1" applyAlignment="1">
      <alignment horizontal="center" vertical="top" wrapText="1"/>
    </xf>
    <xf numFmtId="4" fontId="0" fillId="0" borderId="0" xfId="0" applyNumberFormat="1"/>
    <xf numFmtId="49" fontId="4" fillId="0" borderId="2" xfId="0" applyNumberFormat="1" applyFont="1" applyBorder="1" applyAlignment="1">
      <alignment horizontal="center" vertical="top"/>
    </xf>
    <xf numFmtId="49" fontId="4" fillId="0" borderId="2" xfId="0" applyNumberFormat="1" applyFont="1" applyFill="1" applyBorder="1" applyAlignment="1">
      <alignment horizontal="center" vertical="top" wrapText="1"/>
    </xf>
    <xf numFmtId="4" fontId="10" fillId="0" borderId="2" xfId="0" applyNumberFormat="1" applyFont="1" applyBorder="1" applyAlignment="1">
      <alignment vertical="top" wrapText="1"/>
    </xf>
    <xf numFmtId="4" fontId="11" fillId="2" borderId="2" xfId="0" applyNumberFormat="1" applyFont="1" applyFill="1" applyBorder="1" applyAlignment="1">
      <alignment vertical="top" wrapText="1"/>
    </xf>
    <xf numFmtId="0" fontId="9" fillId="0" borderId="2" xfId="0" quotePrefix="1" applyFont="1" applyBorder="1" applyAlignment="1">
      <alignment horizontal="center" vertical="top" wrapText="1"/>
    </xf>
    <xf numFmtId="164" fontId="9" fillId="0" borderId="2" xfId="0" applyNumberFormat="1" applyFont="1" applyBorder="1" applyAlignment="1">
      <alignment vertical="top" wrapText="1"/>
    </xf>
    <xf numFmtId="0" fontId="9" fillId="0" borderId="2" xfId="0" quotePrefix="1" applyFont="1" applyBorder="1" applyAlignment="1">
      <alignment horizontal="left" vertical="top" wrapText="1"/>
    </xf>
    <xf numFmtId="164" fontId="9" fillId="0" borderId="2" xfId="0" quotePrefix="1" applyNumberFormat="1" applyFont="1" applyBorder="1" applyAlignment="1">
      <alignment horizontal="center" vertical="top" wrapText="1"/>
    </xf>
    <xf numFmtId="4" fontId="3" fillId="2" borderId="2" xfId="0" applyNumberFormat="1" applyFont="1" applyFill="1" applyBorder="1" applyAlignment="1">
      <alignment vertical="top" wrapText="1"/>
    </xf>
    <xf numFmtId="4" fontId="3" fillId="0" borderId="2" xfId="0" applyNumberFormat="1" applyFont="1" applyBorder="1" applyAlignment="1">
      <alignment vertical="top" wrapText="1"/>
    </xf>
    <xf numFmtId="4" fontId="12" fillId="0" borderId="2" xfId="0" applyNumberFormat="1" applyFont="1" applyBorder="1" applyAlignment="1">
      <alignment vertical="top" wrapText="1"/>
    </xf>
    <xf numFmtId="4" fontId="3" fillId="2" borderId="2" xfId="0" applyNumberFormat="1" applyFont="1" applyFill="1" applyBorder="1" applyAlignment="1">
      <alignment vertical="center" wrapText="1"/>
    </xf>
    <xf numFmtId="4" fontId="12" fillId="2" borderId="2" xfId="0" applyNumberFormat="1" applyFont="1" applyFill="1" applyBorder="1" applyAlignment="1">
      <alignment vertical="center" wrapText="1"/>
    </xf>
    <xf numFmtId="4" fontId="3" fillId="0" borderId="2" xfId="0" applyNumberFormat="1" applyFont="1" applyBorder="1" applyAlignment="1">
      <alignment vertical="center" wrapText="1"/>
    </xf>
    <xf numFmtId="0" fontId="3" fillId="0" borderId="0" xfId="0" applyFont="1"/>
    <xf numFmtId="49" fontId="4" fillId="0" borderId="2" xfId="0" applyNumberFormat="1" applyFont="1" applyBorder="1" applyAlignment="1">
      <alignment vertical="top"/>
    </xf>
    <xf numFmtId="0" fontId="4" fillId="0" borderId="2" xfId="0" applyFont="1" applyBorder="1" applyAlignment="1">
      <alignment horizontal="justify" vertical="top" wrapText="1"/>
    </xf>
    <xf numFmtId="0" fontId="12" fillId="0" borderId="2" xfId="0" quotePrefix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 wrapText="1"/>
    </xf>
    <xf numFmtId="4" fontId="12" fillId="0" borderId="2" xfId="0" quotePrefix="1" applyNumberFormat="1" applyFont="1" applyBorder="1" applyAlignment="1">
      <alignment vertical="center" wrapText="1"/>
    </xf>
    <xf numFmtId="4" fontId="12" fillId="0" borderId="2" xfId="0" applyNumberFormat="1" applyFont="1" applyBorder="1" applyAlignment="1">
      <alignment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2" xfId="0" quotePrefix="1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 wrapText="1"/>
    </xf>
    <xf numFmtId="4" fontId="12" fillId="2" borderId="2" xfId="0" quotePrefix="1" applyNumberFormat="1" applyFont="1" applyFill="1" applyBorder="1" applyAlignment="1">
      <alignment vertical="center" wrapText="1"/>
    </xf>
    <xf numFmtId="0" fontId="3" fillId="0" borderId="0" xfId="0" applyFont="1" applyAlignment="1">
      <alignment vertical="top"/>
    </xf>
    <xf numFmtId="0" fontId="13" fillId="0" borderId="0" xfId="0" applyFont="1" applyAlignment="1">
      <alignment horizontal="left" vertical="top" wrapText="1"/>
    </xf>
    <xf numFmtId="2" fontId="3" fillId="0" borderId="0" xfId="0" applyNumberFormat="1" applyFont="1" applyAlignment="1">
      <alignment vertical="top"/>
    </xf>
    <xf numFmtId="2" fontId="14" fillId="2" borderId="3" xfId="0" applyNumberFormat="1" applyFont="1" applyFill="1" applyBorder="1" applyAlignment="1">
      <alignment vertical="top" wrapText="1"/>
    </xf>
    <xf numFmtId="2" fontId="14" fillId="2" borderId="4" xfId="0" applyNumberFormat="1" applyFont="1" applyFill="1" applyBorder="1" applyAlignment="1">
      <alignment vertical="top" wrapText="1"/>
    </xf>
    <xf numFmtId="0" fontId="14" fillId="0" borderId="2" xfId="0" quotePrefix="1" applyFont="1" applyBorder="1" applyAlignment="1">
      <alignment horizontal="center" vertical="top" wrapText="1"/>
    </xf>
    <xf numFmtId="164" fontId="14" fillId="0" borderId="2" xfId="0" quotePrefix="1" applyNumberFormat="1" applyFont="1" applyBorder="1" applyAlignment="1">
      <alignment horizontal="center" vertical="top" wrapText="1"/>
    </xf>
    <xf numFmtId="164" fontId="14" fillId="0" borderId="2" xfId="0" applyNumberFormat="1" applyFont="1" applyBorder="1" applyAlignment="1">
      <alignment vertical="top" wrapText="1"/>
    </xf>
    <xf numFmtId="0" fontId="4" fillId="0" borderId="2" xfId="0" quotePrefix="1" applyFont="1" applyBorder="1" applyAlignment="1">
      <alignment horizontal="center" vertical="top" wrapText="1"/>
    </xf>
    <xf numFmtId="49" fontId="14" fillId="0" borderId="2" xfId="0" quotePrefix="1" applyNumberFormat="1" applyFont="1" applyBorder="1" applyAlignment="1">
      <alignment horizontal="center" vertical="top" wrapText="1"/>
    </xf>
    <xf numFmtId="164" fontId="15" fillId="0" borderId="2" xfId="0" quotePrefix="1" applyNumberFormat="1" applyFont="1" applyBorder="1" applyAlignment="1">
      <alignment vertical="top" wrapText="1"/>
    </xf>
    <xf numFmtId="0" fontId="15" fillId="0" borderId="2" xfId="0" applyFont="1" applyBorder="1" applyAlignment="1">
      <alignment horizontal="justify" vertical="top" wrapText="1"/>
    </xf>
    <xf numFmtId="49" fontId="4" fillId="0" borderId="2" xfId="0" applyNumberFormat="1" applyFont="1" applyBorder="1" applyAlignment="1">
      <alignment horizontal="left" vertical="top"/>
    </xf>
    <xf numFmtId="49" fontId="15" fillId="0" borderId="2" xfId="0" applyNumberFormat="1" applyFont="1" applyBorder="1" applyAlignment="1">
      <alignment horizontal="center" vertical="top" wrapText="1"/>
    </xf>
    <xf numFmtId="0" fontId="15" fillId="0" borderId="2" xfId="0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center" vertical="top" wrapText="1"/>
    </xf>
    <xf numFmtId="0" fontId="4" fillId="0" borderId="2" xfId="0" quotePrefix="1" applyFont="1" applyBorder="1" applyAlignment="1">
      <alignment horizontal="left" vertical="top" wrapText="1"/>
    </xf>
    <xf numFmtId="164" fontId="4" fillId="0" borderId="2" xfId="0" applyNumberFormat="1" applyFont="1" applyBorder="1" applyAlignment="1">
      <alignment vertical="top" wrapText="1"/>
    </xf>
    <xf numFmtId="49" fontId="4" fillId="0" borderId="4" xfId="0" applyNumberFormat="1" applyFont="1" applyBorder="1" applyAlignment="1">
      <alignment horizontal="left" vertical="top"/>
    </xf>
    <xf numFmtId="49" fontId="4" fillId="0" borderId="4" xfId="0" applyNumberFormat="1" applyFont="1" applyBorder="1" applyAlignment="1">
      <alignment horizontal="center" vertical="top"/>
    </xf>
    <xf numFmtId="49" fontId="4" fillId="0" borderId="4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0" fillId="0" borderId="2" xfId="0" quotePrefix="1" applyBorder="1" applyAlignment="1">
      <alignment horizontal="center" vertical="top" wrapText="1"/>
    </xf>
    <xf numFmtId="4" fontId="0" fillId="0" borderId="2" xfId="0" quotePrefix="1" applyNumberFormat="1" applyBorder="1" applyAlignment="1">
      <alignment horizontal="center" vertical="top" wrapText="1"/>
    </xf>
    <xf numFmtId="4" fontId="0" fillId="0" borderId="2" xfId="0" quotePrefix="1" applyNumberFormat="1" applyBorder="1" applyAlignment="1">
      <alignment vertical="center" wrapText="1"/>
    </xf>
    <xf numFmtId="4" fontId="0" fillId="0" borderId="2" xfId="0" quotePrefix="1" applyNumberFormat="1" applyBorder="1" applyAlignment="1">
      <alignment vertical="top" wrapText="1"/>
    </xf>
    <xf numFmtId="4" fontId="3" fillId="0" borderId="2" xfId="0" applyNumberFormat="1" applyFont="1" applyBorder="1" applyAlignment="1">
      <alignment horizontal="center" vertical="center" wrapText="1"/>
    </xf>
    <xf numFmtId="164" fontId="15" fillId="0" borderId="0" xfId="0" quotePrefix="1" applyNumberFormat="1" applyFont="1" applyBorder="1" applyAlignment="1">
      <alignment vertical="top" wrapText="1"/>
    </xf>
    <xf numFmtId="4" fontId="1" fillId="2" borderId="2" xfId="0" applyNumberFormat="1" applyFont="1" applyFill="1" applyBorder="1" applyAlignment="1">
      <alignment vertical="top" wrapText="1"/>
    </xf>
    <xf numFmtId="4" fontId="1" fillId="0" borderId="2" xfId="0" applyNumberFormat="1" applyFont="1" applyBorder="1" applyAlignment="1">
      <alignment vertical="top" wrapText="1"/>
    </xf>
    <xf numFmtId="49" fontId="15" fillId="3" borderId="2" xfId="0" applyNumberFormat="1" applyFont="1" applyFill="1" applyBorder="1" applyAlignment="1">
      <alignment vertical="top"/>
    </xf>
    <xf numFmtId="49" fontId="15" fillId="3" borderId="2" xfId="0" applyNumberFormat="1" applyFont="1" applyFill="1" applyBorder="1" applyAlignment="1">
      <alignment horizontal="center" vertical="top" wrapText="1"/>
    </xf>
    <xf numFmtId="0" fontId="15" fillId="3" borderId="2" xfId="0" applyFont="1" applyFill="1" applyBorder="1" applyAlignment="1">
      <alignment horizontal="left" vertical="top" wrapText="1"/>
    </xf>
    <xf numFmtId="49" fontId="15" fillId="3" borderId="2" xfId="0" applyNumberFormat="1" applyFont="1" applyFill="1" applyBorder="1" applyAlignment="1">
      <alignment horizontal="center" vertical="top"/>
    </xf>
    <xf numFmtId="4" fontId="12" fillId="2" borderId="2" xfId="0" applyNumberFormat="1" applyFont="1" applyFill="1" applyBorder="1" applyAlignment="1">
      <alignment vertical="top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164" fontId="15" fillId="0" borderId="4" xfId="0" quotePrefix="1" applyNumberFormat="1" applyFont="1" applyBorder="1" applyAlignment="1">
      <alignment vertical="top" wrapText="1"/>
    </xf>
    <xf numFmtId="164" fontId="4" fillId="0" borderId="4" xfId="0" quotePrefix="1" applyNumberFormat="1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tabSelected="1" view="pageBreakPreview" topLeftCell="A10" zoomScale="75" zoomScaleNormal="100" zoomScaleSheetLayoutView="75" workbookViewId="0">
      <selection activeCell="K15" sqref="K15:O15"/>
    </sheetView>
  </sheetViews>
  <sheetFormatPr defaultRowHeight="15" x14ac:dyDescent="0.25"/>
  <cols>
    <col min="1" max="3" width="12" customWidth="1"/>
    <col min="4" max="4" width="40.7109375" customWidth="1"/>
    <col min="5" max="5" width="13.7109375" customWidth="1"/>
    <col min="6" max="6" width="17" customWidth="1"/>
    <col min="7" max="16" width="13.7109375" customWidth="1"/>
  </cols>
  <sheetData>
    <row r="1" spans="1:16" x14ac:dyDescent="0.25">
      <c r="M1" t="s">
        <v>0</v>
      </c>
    </row>
    <row r="2" spans="1:16" x14ac:dyDescent="0.25">
      <c r="M2" t="s">
        <v>1</v>
      </c>
    </row>
    <row r="3" spans="1:16" x14ac:dyDescent="0.25">
      <c r="M3" t="s">
        <v>34</v>
      </c>
    </row>
    <row r="5" spans="1:16" x14ac:dyDescent="0.25">
      <c r="A5" s="82" t="s">
        <v>27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</row>
    <row r="6" spans="1:16" x14ac:dyDescent="0.25">
      <c r="A6" s="82" t="s">
        <v>28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</row>
    <row r="7" spans="1:16" x14ac:dyDescent="0.25">
      <c r="A7" s="12" t="s">
        <v>25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5">
      <c r="A8" s="11" t="s">
        <v>26</v>
      </c>
      <c r="P8" s="1" t="s">
        <v>2</v>
      </c>
    </row>
    <row r="9" spans="1:16" x14ac:dyDescent="0.25">
      <c r="A9" s="84" t="s">
        <v>3</v>
      </c>
      <c r="B9" s="84" t="s">
        <v>4</v>
      </c>
      <c r="C9" s="84" t="s">
        <v>5</v>
      </c>
      <c r="D9" s="85" t="s">
        <v>6</v>
      </c>
      <c r="E9" s="85" t="s">
        <v>7</v>
      </c>
      <c r="F9" s="85"/>
      <c r="G9" s="85"/>
      <c r="H9" s="85"/>
      <c r="I9" s="85"/>
      <c r="J9" s="85" t="s">
        <v>14</v>
      </c>
      <c r="K9" s="85"/>
      <c r="L9" s="85"/>
      <c r="M9" s="85"/>
      <c r="N9" s="85"/>
      <c r="O9" s="85"/>
      <c r="P9" s="86" t="s">
        <v>16</v>
      </c>
    </row>
    <row r="10" spans="1:16" x14ac:dyDescent="0.25">
      <c r="A10" s="85"/>
      <c r="B10" s="85"/>
      <c r="C10" s="85"/>
      <c r="D10" s="85"/>
      <c r="E10" s="86" t="s">
        <v>8</v>
      </c>
      <c r="F10" s="85" t="s">
        <v>9</v>
      </c>
      <c r="G10" s="85" t="s">
        <v>10</v>
      </c>
      <c r="H10" s="85"/>
      <c r="I10" s="85" t="s">
        <v>13</v>
      </c>
      <c r="J10" s="86" t="s">
        <v>8</v>
      </c>
      <c r="K10" s="85" t="s">
        <v>15</v>
      </c>
      <c r="L10" s="85" t="s">
        <v>9</v>
      </c>
      <c r="M10" s="85" t="s">
        <v>10</v>
      </c>
      <c r="N10" s="85"/>
      <c r="O10" s="85" t="s">
        <v>13</v>
      </c>
      <c r="P10" s="85"/>
    </row>
    <row r="11" spans="1:16" x14ac:dyDescent="0.25">
      <c r="A11" s="85"/>
      <c r="B11" s="85"/>
      <c r="C11" s="85"/>
      <c r="D11" s="85"/>
      <c r="E11" s="85"/>
      <c r="F11" s="85"/>
      <c r="G11" s="85" t="s">
        <v>11</v>
      </c>
      <c r="H11" s="85" t="s">
        <v>12</v>
      </c>
      <c r="I11" s="85"/>
      <c r="J11" s="85"/>
      <c r="K11" s="85"/>
      <c r="L11" s="85"/>
      <c r="M11" s="85" t="s">
        <v>11</v>
      </c>
      <c r="N11" s="85" t="s">
        <v>12</v>
      </c>
      <c r="O11" s="85"/>
      <c r="P11" s="85"/>
    </row>
    <row r="12" spans="1:16" ht="44.25" customHeight="1" x14ac:dyDescent="0.25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</row>
    <row r="13" spans="1:16" x14ac:dyDescent="0.25">
      <c r="A13" s="3">
        <v>1</v>
      </c>
      <c r="B13" s="3">
        <v>2</v>
      </c>
      <c r="C13" s="3">
        <v>3</v>
      </c>
      <c r="D13" s="3">
        <v>4</v>
      </c>
      <c r="E13" s="4">
        <v>5</v>
      </c>
      <c r="F13" s="3">
        <v>6</v>
      </c>
      <c r="G13" s="3">
        <v>7</v>
      </c>
      <c r="H13" s="3">
        <v>8</v>
      </c>
      <c r="I13" s="3">
        <v>9</v>
      </c>
      <c r="J13" s="4">
        <v>10</v>
      </c>
      <c r="K13" s="3">
        <v>11</v>
      </c>
      <c r="L13" s="3">
        <v>12</v>
      </c>
      <c r="M13" s="3">
        <v>13</v>
      </c>
      <c r="N13" s="3">
        <v>14</v>
      </c>
      <c r="O13" s="3">
        <v>15</v>
      </c>
      <c r="P13" s="4">
        <v>16</v>
      </c>
    </row>
    <row r="14" spans="1:16" x14ac:dyDescent="0.25">
      <c r="A14" s="5" t="s">
        <v>17</v>
      </c>
      <c r="B14" s="6"/>
      <c r="C14" s="7"/>
      <c r="D14" s="8" t="s">
        <v>18</v>
      </c>
      <c r="E14" s="9">
        <f>E15</f>
        <v>130321</v>
      </c>
      <c r="F14" s="10">
        <f>F15</f>
        <v>130321</v>
      </c>
      <c r="G14" s="10">
        <f t="shared" ref="G14:I14" si="0">G15</f>
        <v>-10000</v>
      </c>
      <c r="H14" s="10">
        <f t="shared" si="0"/>
        <v>0</v>
      </c>
      <c r="I14" s="10">
        <f t="shared" si="0"/>
        <v>0</v>
      </c>
      <c r="J14" s="9">
        <f t="shared" ref="J14:J19" si="1">L14+O14</f>
        <v>-10821</v>
      </c>
      <c r="K14" s="10">
        <f>K15</f>
        <v>-10821</v>
      </c>
      <c r="L14" s="10">
        <f t="shared" ref="L14:O14" si="2">L15</f>
        <v>0</v>
      </c>
      <c r="M14" s="10">
        <f t="shared" si="2"/>
        <v>0</v>
      </c>
      <c r="N14" s="10">
        <f t="shared" si="2"/>
        <v>0</v>
      </c>
      <c r="O14" s="10">
        <f t="shared" si="2"/>
        <v>-10821</v>
      </c>
      <c r="P14" s="9">
        <f t="shared" ref="P14:P45" si="3">E14+J14</f>
        <v>119500</v>
      </c>
    </row>
    <row r="15" spans="1:16" x14ac:dyDescent="0.25">
      <c r="A15" s="5" t="s">
        <v>19</v>
      </c>
      <c r="B15" s="6"/>
      <c r="C15" s="7"/>
      <c r="D15" s="8" t="s">
        <v>18</v>
      </c>
      <c r="E15" s="9">
        <f t="shared" ref="E15:E21" si="4">F15+I15</f>
        <v>130321</v>
      </c>
      <c r="F15" s="10">
        <f>F19+F16+F21+F17+F18+F20</f>
        <v>130321</v>
      </c>
      <c r="G15" s="10">
        <f t="shared" ref="G15:I15" si="5">G19+G16+G21+G17+G18+G20</f>
        <v>-10000</v>
      </c>
      <c r="H15" s="10">
        <f t="shared" si="5"/>
        <v>0</v>
      </c>
      <c r="I15" s="10">
        <f t="shared" si="5"/>
        <v>0</v>
      </c>
      <c r="J15" s="9">
        <f t="shared" si="1"/>
        <v>-10821</v>
      </c>
      <c r="K15" s="10">
        <f>K19+K16+K21+K17+K18+K20</f>
        <v>-10821</v>
      </c>
      <c r="L15" s="10">
        <f t="shared" ref="L15:O15" si="6">L19+L16+L21+L17+L18+L20</f>
        <v>0</v>
      </c>
      <c r="M15" s="10">
        <f t="shared" si="6"/>
        <v>0</v>
      </c>
      <c r="N15" s="10">
        <f t="shared" si="6"/>
        <v>0</v>
      </c>
      <c r="O15" s="10">
        <f t="shared" si="6"/>
        <v>-10821</v>
      </c>
      <c r="P15" s="9">
        <f t="shared" si="3"/>
        <v>119500</v>
      </c>
    </row>
    <row r="16" spans="1:16" ht="88.5" customHeight="1" x14ac:dyDescent="0.25">
      <c r="A16" s="50" t="s">
        <v>88</v>
      </c>
      <c r="B16" s="50" t="s">
        <v>89</v>
      </c>
      <c r="C16" s="51" t="s">
        <v>62</v>
      </c>
      <c r="D16" s="73" t="s">
        <v>90</v>
      </c>
      <c r="E16" s="74">
        <f t="shared" si="4"/>
        <v>69500</v>
      </c>
      <c r="F16" s="75">
        <f>99500-30000</f>
        <v>69500</v>
      </c>
      <c r="G16" s="75"/>
      <c r="H16" s="75"/>
      <c r="I16" s="75"/>
      <c r="J16" s="74"/>
      <c r="K16" s="75"/>
      <c r="L16" s="75"/>
      <c r="M16" s="75"/>
      <c r="N16" s="75"/>
      <c r="O16" s="75"/>
      <c r="P16" s="74">
        <f t="shared" si="3"/>
        <v>69500</v>
      </c>
    </row>
    <row r="17" spans="1:16" ht="57.75" customHeight="1" x14ac:dyDescent="0.25">
      <c r="A17" s="50" t="s">
        <v>95</v>
      </c>
      <c r="B17" s="50" t="s">
        <v>61</v>
      </c>
      <c r="C17" s="51" t="s">
        <v>62</v>
      </c>
      <c r="D17" s="55" t="s">
        <v>63</v>
      </c>
      <c r="E17" s="74">
        <f t="shared" si="4"/>
        <v>-10000</v>
      </c>
      <c r="F17" s="75">
        <v>-10000</v>
      </c>
      <c r="G17" s="75">
        <v>-10000</v>
      </c>
      <c r="H17" s="75"/>
      <c r="I17" s="75"/>
      <c r="J17" s="74"/>
      <c r="K17" s="75"/>
      <c r="L17" s="75"/>
      <c r="M17" s="75"/>
      <c r="N17" s="75"/>
      <c r="O17" s="75"/>
      <c r="P17" s="74">
        <f t="shared" si="3"/>
        <v>-10000</v>
      </c>
    </row>
    <row r="18" spans="1:16" ht="42" customHeight="1" x14ac:dyDescent="0.25">
      <c r="A18" s="50" t="s">
        <v>39</v>
      </c>
      <c r="B18" s="50">
        <v>2010</v>
      </c>
      <c r="C18" s="54" t="s">
        <v>40</v>
      </c>
      <c r="D18" s="55" t="s">
        <v>41</v>
      </c>
      <c r="E18" s="74">
        <f t="shared" si="4"/>
        <v>55821</v>
      </c>
      <c r="F18" s="75">
        <f>10821+45000</f>
        <v>55821</v>
      </c>
      <c r="G18" s="75"/>
      <c r="H18" s="75"/>
      <c r="I18" s="75"/>
      <c r="J18" s="74">
        <f>L18+O18</f>
        <v>-10821</v>
      </c>
      <c r="K18" s="75">
        <v>-10821</v>
      </c>
      <c r="L18" s="75"/>
      <c r="M18" s="75"/>
      <c r="N18" s="75"/>
      <c r="O18" s="75">
        <v>-10821</v>
      </c>
      <c r="P18" s="74">
        <f t="shared" si="3"/>
        <v>45000</v>
      </c>
    </row>
    <row r="19" spans="1:16" ht="51.75" customHeight="1" x14ac:dyDescent="0.25">
      <c r="A19" s="50" t="s">
        <v>96</v>
      </c>
      <c r="B19" s="50">
        <v>2111</v>
      </c>
      <c r="C19" s="54" t="s">
        <v>97</v>
      </c>
      <c r="D19" s="87" t="s">
        <v>98</v>
      </c>
      <c r="E19" s="74">
        <f t="shared" si="4"/>
        <v>20000</v>
      </c>
      <c r="F19" s="75">
        <v>20000</v>
      </c>
      <c r="G19" s="75"/>
      <c r="H19" s="75"/>
      <c r="I19" s="75"/>
      <c r="J19" s="27">
        <f t="shared" si="1"/>
        <v>0</v>
      </c>
      <c r="K19" s="75"/>
      <c r="L19" s="75"/>
      <c r="M19" s="75"/>
      <c r="N19" s="75"/>
      <c r="O19" s="75"/>
      <c r="P19" s="74">
        <f t="shared" si="3"/>
        <v>20000</v>
      </c>
    </row>
    <row r="20" spans="1:16" ht="51.75" customHeight="1" x14ac:dyDescent="0.25">
      <c r="A20" s="68" t="s">
        <v>99</v>
      </c>
      <c r="B20" s="17">
        <v>2152</v>
      </c>
      <c r="C20" s="69" t="s">
        <v>100</v>
      </c>
      <c r="D20" s="88" t="s">
        <v>101</v>
      </c>
      <c r="E20" s="74">
        <f t="shared" si="4"/>
        <v>-15000</v>
      </c>
      <c r="F20" s="75">
        <v>-15000</v>
      </c>
      <c r="G20" s="75"/>
      <c r="H20" s="75"/>
      <c r="I20" s="75"/>
      <c r="J20" s="27"/>
      <c r="K20" s="75"/>
      <c r="L20" s="75"/>
      <c r="M20" s="75"/>
      <c r="N20" s="75"/>
      <c r="O20" s="75"/>
      <c r="P20" s="74">
        <f t="shared" si="3"/>
        <v>-15000</v>
      </c>
    </row>
    <row r="21" spans="1:16" ht="39" customHeight="1" x14ac:dyDescent="0.25">
      <c r="A21" s="50" t="s">
        <v>84</v>
      </c>
      <c r="B21" s="50" t="s">
        <v>85</v>
      </c>
      <c r="C21" s="51" t="s">
        <v>86</v>
      </c>
      <c r="D21" s="52" t="s">
        <v>87</v>
      </c>
      <c r="E21" s="9">
        <f t="shared" si="4"/>
        <v>10000</v>
      </c>
      <c r="F21" s="10">
        <v>10000</v>
      </c>
      <c r="G21" s="10"/>
      <c r="H21" s="10"/>
      <c r="I21" s="10"/>
      <c r="J21" s="27"/>
      <c r="K21" s="10"/>
      <c r="L21" s="10"/>
      <c r="M21" s="10"/>
      <c r="N21" s="10"/>
      <c r="O21" s="10"/>
      <c r="P21" s="9">
        <f>E21+J21</f>
        <v>10000</v>
      </c>
    </row>
    <row r="22" spans="1:16" ht="30" x14ac:dyDescent="0.25">
      <c r="A22" s="36" t="s">
        <v>20</v>
      </c>
      <c r="B22" s="37"/>
      <c r="C22" s="38"/>
      <c r="D22" s="39" t="s">
        <v>21</v>
      </c>
      <c r="E22" s="30">
        <f t="shared" ref="E22:E45" si="7">F22+I22</f>
        <v>0</v>
      </c>
      <c r="F22" s="40">
        <f>F23</f>
        <v>0</v>
      </c>
      <c r="G22" s="40">
        <f t="shared" ref="G22:I22" si="8">G23</f>
        <v>0</v>
      </c>
      <c r="H22" s="40">
        <f t="shared" si="8"/>
        <v>0</v>
      </c>
      <c r="I22" s="40">
        <f t="shared" si="8"/>
        <v>0</v>
      </c>
      <c r="J22" s="31">
        <f t="shared" ref="J22:J23" si="9">L22+O22</f>
        <v>0</v>
      </c>
      <c r="K22" s="40">
        <f>K23</f>
        <v>0</v>
      </c>
      <c r="L22" s="40">
        <f t="shared" ref="L22:O22" si="10">L23</f>
        <v>0</v>
      </c>
      <c r="M22" s="40">
        <f t="shared" si="10"/>
        <v>0</v>
      </c>
      <c r="N22" s="40">
        <f t="shared" si="10"/>
        <v>0</v>
      </c>
      <c r="O22" s="40">
        <f t="shared" si="10"/>
        <v>0</v>
      </c>
      <c r="P22" s="31">
        <f t="shared" si="3"/>
        <v>0</v>
      </c>
    </row>
    <row r="23" spans="1:16" ht="30" x14ac:dyDescent="0.25">
      <c r="A23" s="36" t="s">
        <v>22</v>
      </c>
      <c r="B23" s="37"/>
      <c r="C23" s="38"/>
      <c r="D23" s="39" t="s">
        <v>21</v>
      </c>
      <c r="E23" s="30">
        <f t="shared" si="7"/>
        <v>0</v>
      </c>
      <c r="F23" s="40">
        <f>F24+F25</f>
        <v>0</v>
      </c>
      <c r="G23" s="40">
        <f t="shared" ref="G23:I23" si="11">G24+G25</f>
        <v>0</v>
      </c>
      <c r="H23" s="40">
        <f t="shared" si="11"/>
        <v>0</v>
      </c>
      <c r="I23" s="40">
        <f t="shared" si="11"/>
        <v>0</v>
      </c>
      <c r="J23" s="31">
        <f t="shared" si="9"/>
        <v>0</v>
      </c>
      <c r="K23" s="40">
        <f>+K32</f>
        <v>0</v>
      </c>
      <c r="L23" s="40">
        <f t="shared" ref="L23:O23" si="12">+L32</f>
        <v>0</v>
      </c>
      <c r="M23" s="40">
        <f t="shared" si="12"/>
        <v>0</v>
      </c>
      <c r="N23" s="40">
        <f t="shared" si="12"/>
        <v>0</v>
      </c>
      <c r="O23" s="40">
        <f t="shared" si="12"/>
        <v>0</v>
      </c>
      <c r="P23" s="31">
        <f t="shared" si="3"/>
        <v>0</v>
      </c>
    </row>
    <row r="24" spans="1:16" ht="48" customHeight="1" x14ac:dyDescent="0.25">
      <c r="A24" s="34" t="s">
        <v>79</v>
      </c>
      <c r="B24" s="19" t="s">
        <v>61</v>
      </c>
      <c r="C24" s="60" t="s">
        <v>62</v>
      </c>
      <c r="D24" s="66" t="s">
        <v>80</v>
      </c>
      <c r="E24" s="30">
        <f t="shared" si="7"/>
        <v>0</v>
      </c>
      <c r="F24" s="40"/>
      <c r="G24" s="40"/>
      <c r="H24" s="40"/>
      <c r="I24" s="40"/>
      <c r="J24" s="31"/>
      <c r="K24" s="40"/>
      <c r="L24" s="40"/>
      <c r="M24" s="40"/>
      <c r="N24" s="40"/>
      <c r="O24" s="40"/>
      <c r="P24" s="31">
        <f t="shared" si="3"/>
        <v>0</v>
      </c>
    </row>
    <row r="25" spans="1:16" x14ac:dyDescent="0.25">
      <c r="A25" s="34" t="s">
        <v>42</v>
      </c>
      <c r="B25" s="19"/>
      <c r="C25" s="20"/>
      <c r="D25" s="56" t="s">
        <v>43</v>
      </c>
      <c r="E25" s="30">
        <f t="shared" si="7"/>
        <v>0</v>
      </c>
      <c r="F25" s="40">
        <f>F26+F27+F29+F31+F32+F34</f>
        <v>0</v>
      </c>
      <c r="G25" s="40">
        <f t="shared" ref="G25:I25" si="13">G26+G27+G29+G31+G32+G34</f>
        <v>0</v>
      </c>
      <c r="H25" s="40">
        <f t="shared" si="13"/>
        <v>0</v>
      </c>
      <c r="I25" s="40">
        <f t="shared" si="13"/>
        <v>0</v>
      </c>
      <c r="J25" s="31"/>
      <c r="K25" s="40"/>
      <c r="L25" s="40"/>
      <c r="M25" s="40"/>
      <c r="N25" s="40"/>
      <c r="O25" s="40"/>
      <c r="P25" s="31">
        <f t="shared" si="3"/>
        <v>0</v>
      </c>
    </row>
    <row r="26" spans="1:16" ht="30.75" customHeight="1" x14ac:dyDescent="0.25">
      <c r="A26" s="34" t="s">
        <v>44</v>
      </c>
      <c r="B26" s="19" t="s">
        <v>45</v>
      </c>
      <c r="C26" s="20" t="s">
        <v>46</v>
      </c>
      <c r="D26" s="35" t="s">
        <v>47</v>
      </c>
      <c r="E26" s="30">
        <f>F26+I26</f>
        <v>0</v>
      </c>
      <c r="F26" s="40"/>
      <c r="G26" s="40"/>
      <c r="H26" s="40"/>
      <c r="I26" s="40"/>
      <c r="J26" s="31">
        <f t="shared" ref="J26:J28" si="14">K26+O26</f>
        <v>0</v>
      </c>
      <c r="K26" s="40"/>
      <c r="L26" s="40"/>
      <c r="M26" s="40"/>
      <c r="N26" s="40"/>
      <c r="O26" s="40"/>
      <c r="P26" s="30">
        <f t="shared" si="3"/>
        <v>0</v>
      </c>
    </row>
    <row r="27" spans="1:16" ht="30.75" customHeight="1" x14ac:dyDescent="0.25">
      <c r="A27" s="34" t="s">
        <v>48</v>
      </c>
      <c r="B27" s="19" t="s">
        <v>49</v>
      </c>
      <c r="C27" s="20"/>
      <c r="D27" s="35" t="s">
        <v>50</v>
      </c>
      <c r="E27" s="30">
        <f>F27+I27</f>
        <v>0</v>
      </c>
      <c r="F27" s="40"/>
      <c r="G27" s="40"/>
      <c r="H27" s="40"/>
      <c r="I27" s="40"/>
      <c r="J27" s="31">
        <f t="shared" si="14"/>
        <v>0</v>
      </c>
      <c r="K27" s="40"/>
      <c r="L27" s="40"/>
      <c r="M27" s="40"/>
      <c r="N27" s="40"/>
      <c r="O27" s="40"/>
      <c r="P27" s="30">
        <f t="shared" si="3"/>
        <v>0</v>
      </c>
    </row>
    <row r="28" spans="1:16" ht="39.75" customHeight="1" x14ac:dyDescent="0.25">
      <c r="A28" s="34" t="s">
        <v>51</v>
      </c>
      <c r="B28" s="19" t="s">
        <v>52</v>
      </c>
      <c r="C28" s="20" t="s">
        <v>53</v>
      </c>
      <c r="D28" s="35" t="s">
        <v>54</v>
      </c>
      <c r="E28" s="30">
        <f>F28+I28</f>
        <v>0</v>
      </c>
      <c r="F28" s="40"/>
      <c r="G28" s="40"/>
      <c r="H28" s="40"/>
      <c r="I28" s="40"/>
      <c r="J28" s="31">
        <f t="shared" si="14"/>
        <v>0</v>
      </c>
      <c r="K28" s="40"/>
      <c r="L28" s="40"/>
      <c r="M28" s="40"/>
      <c r="N28" s="40"/>
      <c r="O28" s="40"/>
      <c r="P28" s="30">
        <f t="shared" si="3"/>
        <v>0</v>
      </c>
    </row>
    <row r="29" spans="1:16" ht="144.75" customHeight="1" x14ac:dyDescent="0.25">
      <c r="A29" s="68" t="s">
        <v>74</v>
      </c>
      <c r="B29" s="68">
        <v>1060</v>
      </c>
      <c r="C29" s="69"/>
      <c r="D29" s="70" t="s">
        <v>75</v>
      </c>
      <c r="E29" s="30">
        <f>E30</f>
        <v>0</v>
      </c>
      <c r="F29" s="40">
        <f>F30</f>
        <v>0</v>
      </c>
      <c r="G29" s="40">
        <f t="shared" ref="G29:H29" si="15">G30</f>
        <v>0</v>
      </c>
      <c r="H29" s="40">
        <f t="shared" si="15"/>
        <v>0</v>
      </c>
      <c r="I29" s="40">
        <f>I30</f>
        <v>0</v>
      </c>
      <c r="J29" s="31"/>
      <c r="K29" s="40"/>
      <c r="L29" s="40"/>
      <c r="M29" s="40"/>
      <c r="N29" s="40"/>
      <c r="O29" s="40"/>
      <c r="P29" s="30">
        <f t="shared" si="3"/>
        <v>0</v>
      </c>
    </row>
    <row r="30" spans="1:16" ht="39.75" customHeight="1" x14ac:dyDescent="0.25">
      <c r="A30" s="68" t="s">
        <v>76</v>
      </c>
      <c r="B30" s="68" t="s">
        <v>77</v>
      </c>
      <c r="C30" s="69" t="s">
        <v>53</v>
      </c>
      <c r="D30" s="71" t="s">
        <v>78</v>
      </c>
      <c r="E30" s="30">
        <f>F30+I30</f>
        <v>0</v>
      </c>
      <c r="F30" s="40"/>
      <c r="G30" s="40"/>
      <c r="H30" s="40"/>
      <c r="I30" s="40"/>
      <c r="J30" s="31"/>
      <c r="K30" s="40"/>
      <c r="L30" s="40"/>
      <c r="M30" s="40"/>
      <c r="N30" s="40"/>
      <c r="O30" s="40"/>
      <c r="P30" s="30">
        <f t="shared" si="3"/>
        <v>0</v>
      </c>
    </row>
    <row r="31" spans="1:16" ht="45" customHeight="1" x14ac:dyDescent="0.25">
      <c r="A31" s="34" t="s">
        <v>71</v>
      </c>
      <c r="B31" s="19" t="s">
        <v>72</v>
      </c>
      <c r="C31" s="20" t="s">
        <v>69</v>
      </c>
      <c r="D31" s="35" t="s">
        <v>73</v>
      </c>
      <c r="E31" s="30">
        <f>F31+I31</f>
        <v>0</v>
      </c>
      <c r="F31" s="40"/>
      <c r="G31" s="40"/>
      <c r="H31" s="40"/>
      <c r="I31" s="40"/>
      <c r="J31" s="31"/>
      <c r="K31" s="40"/>
      <c r="L31" s="40"/>
      <c r="M31" s="40"/>
      <c r="N31" s="40"/>
      <c r="O31" s="40"/>
      <c r="P31" s="30">
        <f t="shared" si="3"/>
        <v>0</v>
      </c>
    </row>
    <row r="32" spans="1:16" s="33" customFormat="1" ht="50.25" customHeight="1" x14ac:dyDescent="0.25">
      <c r="A32" s="34" t="s">
        <v>36</v>
      </c>
      <c r="B32" s="19" t="s">
        <v>37</v>
      </c>
      <c r="C32" s="20" t="s">
        <v>35</v>
      </c>
      <c r="D32" s="35" t="s">
        <v>38</v>
      </c>
      <c r="E32" s="30">
        <f>F32+I32</f>
        <v>0</v>
      </c>
      <c r="F32" s="32"/>
      <c r="G32" s="32"/>
      <c r="H32" s="32"/>
      <c r="I32" s="32"/>
      <c r="J32" s="31">
        <f>K32+O32</f>
        <v>0</v>
      </c>
      <c r="K32" s="32"/>
      <c r="L32" s="32"/>
      <c r="M32" s="32"/>
      <c r="N32" s="32"/>
      <c r="O32" s="32"/>
      <c r="P32" s="30">
        <f t="shared" si="3"/>
        <v>0</v>
      </c>
    </row>
    <row r="33" spans="1:16" ht="33" hidden="1" customHeight="1" x14ac:dyDescent="0.25">
      <c r="A33" s="25"/>
      <c r="B33" s="23"/>
      <c r="C33" s="26"/>
      <c r="D33" s="24"/>
      <c r="E33" s="30">
        <f t="shared" ref="E33:E34" si="16">F33+I33</f>
        <v>0</v>
      </c>
      <c r="F33" s="21"/>
      <c r="G33" s="21"/>
      <c r="H33" s="21"/>
      <c r="I33" s="21"/>
      <c r="J33" s="22"/>
      <c r="K33" s="21"/>
      <c r="L33" s="21"/>
      <c r="M33" s="21"/>
      <c r="N33" s="21"/>
      <c r="O33" s="21"/>
      <c r="P33" s="30">
        <f t="shared" si="3"/>
        <v>0</v>
      </c>
    </row>
    <row r="34" spans="1:16" ht="70.5" customHeight="1" x14ac:dyDescent="0.25">
      <c r="A34" s="34" t="s">
        <v>81</v>
      </c>
      <c r="B34" s="19" t="s">
        <v>82</v>
      </c>
      <c r="C34" s="20" t="s">
        <v>35</v>
      </c>
      <c r="D34" s="35" t="s">
        <v>83</v>
      </c>
      <c r="E34" s="30">
        <f t="shared" si="16"/>
        <v>0</v>
      </c>
      <c r="F34" s="72"/>
      <c r="G34" s="21"/>
      <c r="H34" s="21"/>
      <c r="I34" s="21"/>
      <c r="J34" s="22"/>
      <c r="K34" s="21"/>
      <c r="L34" s="21"/>
      <c r="M34" s="21"/>
      <c r="N34" s="21"/>
      <c r="O34" s="21"/>
      <c r="P34" s="30">
        <f t="shared" si="3"/>
        <v>0</v>
      </c>
    </row>
    <row r="35" spans="1:16" ht="42.75" customHeight="1" x14ac:dyDescent="0.25">
      <c r="A35" s="57" t="s">
        <v>55</v>
      </c>
      <c r="B35" s="19"/>
      <c r="C35" s="58"/>
      <c r="D35" s="59" t="s">
        <v>56</v>
      </c>
      <c r="E35" s="27">
        <f>E36</f>
        <v>0</v>
      </c>
      <c r="F35" s="27">
        <f t="shared" ref="F35:I35" si="17">F36</f>
        <v>0</v>
      </c>
      <c r="G35" s="27">
        <f t="shared" si="17"/>
        <v>0</v>
      </c>
      <c r="H35" s="27">
        <f t="shared" si="17"/>
        <v>0</v>
      </c>
      <c r="I35" s="27">
        <f t="shared" si="17"/>
        <v>0</v>
      </c>
      <c r="J35" s="27">
        <f t="shared" ref="J35" si="18">J36</f>
        <v>0</v>
      </c>
      <c r="K35" s="27">
        <f t="shared" ref="K35" si="19">K36</f>
        <v>0</v>
      </c>
      <c r="L35" s="27">
        <f t="shared" ref="L35" si="20">L36</f>
        <v>0</v>
      </c>
      <c r="M35" s="27">
        <f t="shared" ref="M35" si="21">M36</f>
        <v>0</v>
      </c>
      <c r="N35" s="27">
        <f t="shared" ref="N35" si="22">N36</f>
        <v>0</v>
      </c>
      <c r="O35" s="27">
        <f t="shared" ref="O35" si="23">O36</f>
        <v>0</v>
      </c>
      <c r="P35" s="30">
        <f t="shared" si="3"/>
        <v>0</v>
      </c>
    </row>
    <row r="36" spans="1:16" ht="54" customHeight="1" x14ac:dyDescent="0.25">
      <c r="A36" s="57" t="s">
        <v>57</v>
      </c>
      <c r="B36" s="19"/>
      <c r="C36" s="60"/>
      <c r="D36" s="59" t="s">
        <v>56</v>
      </c>
      <c r="E36" s="27">
        <f t="shared" ref="E36:E41" si="24">F36+I36</f>
        <v>0</v>
      </c>
      <c r="F36" s="28">
        <f>F37+F38+F39+F40+F41</f>
        <v>0</v>
      </c>
      <c r="G36" s="28">
        <f t="shared" ref="G36:I36" si="25">G37+G38+G39+G40+G41</f>
        <v>0</v>
      </c>
      <c r="H36" s="28">
        <f t="shared" si="25"/>
        <v>0</v>
      </c>
      <c r="I36" s="28">
        <f t="shared" si="25"/>
        <v>0</v>
      </c>
      <c r="J36" s="22"/>
      <c r="K36" s="21"/>
      <c r="L36" s="21"/>
      <c r="M36" s="21"/>
      <c r="N36" s="21"/>
      <c r="O36" s="21"/>
      <c r="P36" s="30">
        <f t="shared" si="3"/>
        <v>0</v>
      </c>
    </row>
    <row r="37" spans="1:16" ht="54" customHeight="1" x14ac:dyDescent="0.25">
      <c r="A37" s="63" t="s">
        <v>60</v>
      </c>
      <c r="B37" s="64" t="s">
        <v>61</v>
      </c>
      <c r="C37" s="65" t="s">
        <v>62</v>
      </c>
      <c r="D37" s="66" t="s">
        <v>63</v>
      </c>
      <c r="E37" s="27">
        <f t="shared" si="24"/>
        <v>0</v>
      </c>
      <c r="F37" s="21"/>
      <c r="G37" s="28"/>
      <c r="H37" s="28"/>
      <c r="I37" s="21"/>
      <c r="J37" s="22"/>
      <c r="K37" s="21"/>
      <c r="L37" s="21"/>
      <c r="M37" s="21"/>
      <c r="N37" s="21"/>
      <c r="O37" s="21"/>
      <c r="P37" s="30">
        <f t="shared" si="3"/>
        <v>0</v>
      </c>
    </row>
    <row r="38" spans="1:16" ht="29.25" customHeight="1" x14ac:dyDescent="0.25">
      <c r="A38" s="63" t="s">
        <v>66</v>
      </c>
      <c r="B38" s="64" t="s">
        <v>67</v>
      </c>
      <c r="C38" s="65" t="s">
        <v>64</v>
      </c>
      <c r="D38" s="67" t="s">
        <v>68</v>
      </c>
      <c r="E38" s="27">
        <f t="shared" si="24"/>
        <v>0</v>
      </c>
      <c r="F38" s="28"/>
      <c r="G38" s="28"/>
      <c r="H38" s="28"/>
      <c r="I38" s="21"/>
      <c r="J38" s="22"/>
      <c r="K38" s="21"/>
      <c r="L38" s="21"/>
      <c r="M38" s="21"/>
      <c r="N38" s="21"/>
      <c r="O38" s="21"/>
      <c r="P38" s="30">
        <f t="shared" si="3"/>
        <v>0</v>
      </c>
    </row>
    <row r="39" spans="1:16" ht="32.25" customHeight="1" x14ac:dyDescent="0.25">
      <c r="A39" s="61">
        <v>1014040</v>
      </c>
      <c r="B39" s="53">
        <v>4040</v>
      </c>
      <c r="C39" s="20" t="s">
        <v>64</v>
      </c>
      <c r="D39" s="62" t="s">
        <v>65</v>
      </c>
      <c r="E39" s="27">
        <f t="shared" si="24"/>
        <v>0</v>
      </c>
      <c r="F39" s="28"/>
      <c r="G39" s="28"/>
      <c r="H39" s="28"/>
      <c r="I39" s="21"/>
      <c r="J39" s="22"/>
      <c r="K39" s="21"/>
      <c r="L39" s="21"/>
      <c r="M39" s="21"/>
      <c r="N39" s="21"/>
      <c r="O39" s="21"/>
      <c r="P39" s="30">
        <f t="shared" si="3"/>
        <v>0</v>
      </c>
    </row>
    <row r="40" spans="1:16" ht="54" customHeight="1" x14ac:dyDescent="0.25">
      <c r="A40" s="61">
        <v>1014060</v>
      </c>
      <c r="B40" s="53">
        <v>4060</v>
      </c>
      <c r="C40" s="20" t="s">
        <v>58</v>
      </c>
      <c r="D40" s="62" t="s">
        <v>59</v>
      </c>
      <c r="E40" s="27">
        <f t="shared" si="24"/>
        <v>0</v>
      </c>
      <c r="F40" s="28"/>
      <c r="G40" s="28"/>
      <c r="H40" s="28"/>
      <c r="I40" s="21"/>
      <c r="J40" s="22"/>
      <c r="K40" s="21"/>
      <c r="L40" s="21"/>
      <c r="M40" s="21"/>
      <c r="N40" s="21"/>
      <c r="O40" s="21"/>
      <c r="P40" s="30">
        <f t="shared" si="3"/>
        <v>0</v>
      </c>
    </row>
    <row r="41" spans="1:16" ht="54" customHeight="1" x14ac:dyDescent="0.25">
      <c r="A41" s="61">
        <v>1011080</v>
      </c>
      <c r="B41" s="53">
        <v>1080</v>
      </c>
      <c r="C41" s="20" t="s">
        <v>69</v>
      </c>
      <c r="D41" s="62" t="s">
        <v>70</v>
      </c>
      <c r="E41" s="27">
        <f t="shared" si="24"/>
        <v>0</v>
      </c>
      <c r="F41" s="28"/>
      <c r="G41" s="28"/>
      <c r="H41" s="28"/>
      <c r="I41" s="21"/>
      <c r="J41" s="22"/>
      <c r="K41" s="21"/>
      <c r="L41" s="21"/>
      <c r="M41" s="21"/>
      <c r="N41" s="21"/>
      <c r="O41" s="21"/>
      <c r="P41" s="30">
        <f t="shared" si="3"/>
        <v>0</v>
      </c>
    </row>
    <row r="42" spans="1:16" ht="33.75" customHeight="1" x14ac:dyDescent="0.25">
      <c r="A42" s="76" t="s">
        <v>91</v>
      </c>
      <c r="B42" s="76"/>
      <c r="C42" s="77"/>
      <c r="D42" s="78" t="s">
        <v>92</v>
      </c>
      <c r="E42" s="80">
        <f>E43</f>
        <v>-99500</v>
      </c>
      <c r="F42" s="29">
        <f>F43</f>
        <v>-99500</v>
      </c>
      <c r="G42" s="29">
        <f t="shared" ref="G42:I42" si="26">G43</f>
        <v>-81500</v>
      </c>
      <c r="H42" s="29">
        <f t="shared" si="26"/>
        <v>0</v>
      </c>
      <c r="I42" s="29">
        <f t="shared" si="26"/>
        <v>0</v>
      </c>
      <c r="J42" s="22"/>
      <c r="K42" s="21"/>
      <c r="L42" s="21"/>
      <c r="M42" s="21"/>
      <c r="N42" s="21"/>
      <c r="O42" s="21"/>
      <c r="P42" s="31">
        <f t="shared" si="3"/>
        <v>-99500</v>
      </c>
    </row>
    <row r="43" spans="1:16" ht="35.25" customHeight="1" x14ac:dyDescent="0.25">
      <c r="A43" s="76" t="s">
        <v>93</v>
      </c>
      <c r="B43" s="76"/>
      <c r="C43" s="77"/>
      <c r="D43" s="78" t="s">
        <v>92</v>
      </c>
      <c r="E43" s="80">
        <f>E44</f>
        <v>-99500</v>
      </c>
      <c r="F43" s="29">
        <f>F44</f>
        <v>-99500</v>
      </c>
      <c r="G43" s="29">
        <f t="shared" ref="G43:I43" si="27">G44</f>
        <v>-81500</v>
      </c>
      <c r="H43" s="29">
        <f t="shared" si="27"/>
        <v>0</v>
      </c>
      <c r="I43" s="29">
        <f t="shared" si="27"/>
        <v>0</v>
      </c>
      <c r="J43" s="22"/>
      <c r="K43" s="21"/>
      <c r="L43" s="21"/>
      <c r="M43" s="21"/>
      <c r="N43" s="21"/>
      <c r="O43" s="21"/>
      <c r="P43" s="31">
        <f t="shared" si="3"/>
        <v>-99500</v>
      </c>
    </row>
    <row r="44" spans="1:16" ht="54" customHeight="1" x14ac:dyDescent="0.25">
      <c r="A44" s="76" t="s">
        <v>94</v>
      </c>
      <c r="B44" s="79" t="s">
        <v>61</v>
      </c>
      <c r="C44" s="77" t="s">
        <v>62</v>
      </c>
      <c r="D44" s="78" t="s">
        <v>80</v>
      </c>
      <c r="E44" s="27">
        <f t="shared" ref="E44" si="28">F44+I44</f>
        <v>-99500</v>
      </c>
      <c r="F44" s="28">
        <v>-99500</v>
      </c>
      <c r="G44" s="28">
        <v>-81500</v>
      </c>
      <c r="H44" s="28"/>
      <c r="I44" s="21"/>
      <c r="J44" s="22"/>
      <c r="K44" s="21"/>
      <c r="L44" s="21"/>
      <c r="M44" s="21"/>
      <c r="N44" s="21"/>
      <c r="O44" s="21"/>
      <c r="P44" s="30">
        <f t="shared" si="3"/>
        <v>-99500</v>
      </c>
    </row>
    <row r="45" spans="1:16" x14ac:dyDescent="0.25">
      <c r="A45" s="41" t="s">
        <v>23</v>
      </c>
      <c r="B45" s="42" t="s">
        <v>23</v>
      </c>
      <c r="C45" s="43" t="s">
        <v>23</v>
      </c>
      <c r="D45" s="44" t="s">
        <v>24</v>
      </c>
      <c r="E45" s="31">
        <f t="shared" si="7"/>
        <v>30821</v>
      </c>
      <c r="F45" s="31">
        <f>F22+F14+F42+F35</f>
        <v>30821</v>
      </c>
      <c r="G45" s="31">
        <f>G22+G14+G42+G35</f>
        <v>-91500</v>
      </c>
      <c r="H45" s="31">
        <f>H22+H14+H42+H35</f>
        <v>0</v>
      </c>
      <c r="I45" s="31">
        <f>I22+I14+I42+I35</f>
        <v>0</v>
      </c>
      <c r="J45" s="31">
        <f>L45+O45</f>
        <v>-10821</v>
      </c>
      <c r="K45" s="31">
        <f>K22+K14+K42+K35</f>
        <v>-10821</v>
      </c>
      <c r="L45" s="31">
        <f>L22+L14+L42+L35</f>
        <v>0</v>
      </c>
      <c r="M45" s="31">
        <f>M22+M14+M42+M35</f>
        <v>0</v>
      </c>
      <c r="N45" s="31">
        <f>N22+N14+N42+N35</f>
        <v>0</v>
      </c>
      <c r="O45" s="31">
        <f>O22+O14+O42+O35</f>
        <v>-10821</v>
      </c>
      <c r="P45" s="31">
        <f t="shared" si="3"/>
        <v>20000</v>
      </c>
    </row>
    <row r="46" spans="1:16" ht="9" customHeight="1" x14ac:dyDescent="0.2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</row>
    <row r="47" spans="1:16" ht="50.25" customHeight="1" x14ac:dyDescent="0.25">
      <c r="A47" s="45"/>
      <c r="B47" s="45"/>
      <c r="C47" s="45"/>
      <c r="D47" s="46" t="s">
        <v>29</v>
      </c>
      <c r="E47" s="47">
        <f>F47+I47</f>
        <v>0</v>
      </c>
      <c r="F47" s="47">
        <f>F34+F29</f>
        <v>0</v>
      </c>
      <c r="G47" s="47">
        <f t="shared" ref="G47:I47" si="29">G34+G29</f>
        <v>0</v>
      </c>
      <c r="H47" s="47">
        <f t="shared" si="29"/>
        <v>0</v>
      </c>
      <c r="I47" s="47">
        <f t="shared" si="29"/>
        <v>0</v>
      </c>
      <c r="J47" s="47">
        <f>L47+O47</f>
        <v>0</v>
      </c>
      <c r="K47" s="47"/>
      <c r="L47" s="47"/>
      <c r="M47" s="47"/>
      <c r="N47" s="47"/>
      <c r="O47" s="47"/>
      <c r="P47" s="48">
        <f>E47+J47</f>
        <v>0</v>
      </c>
    </row>
    <row r="48" spans="1:16" ht="15.75" x14ac:dyDescent="0.25">
      <c r="A48" s="45"/>
      <c r="B48" s="45"/>
      <c r="C48" s="45"/>
      <c r="D48" s="46" t="s">
        <v>30</v>
      </c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9"/>
    </row>
    <row r="49" spans="1:17" ht="75.75" customHeight="1" x14ac:dyDescent="0.25">
      <c r="A49" s="45"/>
      <c r="B49" s="45"/>
      <c r="C49" s="45"/>
      <c r="D49" s="46" t="s">
        <v>31</v>
      </c>
      <c r="E49" s="47">
        <f>F49+I49</f>
        <v>0</v>
      </c>
      <c r="F49" s="47">
        <f>F34+F29</f>
        <v>0</v>
      </c>
      <c r="G49" s="47">
        <f t="shared" ref="G49:I49" si="30">G34+G29</f>
        <v>0</v>
      </c>
      <c r="H49" s="47">
        <f t="shared" si="30"/>
        <v>0</v>
      </c>
      <c r="I49" s="47">
        <f t="shared" si="30"/>
        <v>0</v>
      </c>
      <c r="J49" s="47">
        <f>K49+O49</f>
        <v>0</v>
      </c>
      <c r="K49" s="47"/>
      <c r="L49" s="47"/>
      <c r="M49" s="47"/>
      <c r="N49" s="47"/>
      <c r="O49" s="47"/>
      <c r="P49" s="48">
        <f>E49+J49</f>
        <v>0</v>
      </c>
    </row>
    <row r="50" spans="1:17" ht="18.75" x14ac:dyDescent="0.3">
      <c r="D50" s="13" t="s">
        <v>32</v>
      </c>
      <c r="E50" s="13"/>
      <c r="F50" s="13"/>
      <c r="G50" s="13"/>
      <c r="H50" s="14"/>
      <c r="I50" s="15"/>
      <c r="J50" s="15"/>
      <c r="K50" s="15"/>
      <c r="L50" s="16"/>
      <c r="M50" s="81" t="s">
        <v>33</v>
      </c>
      <c r="N50" s="81"/>
      <c r="O50" s="81"/>
      <c r="P50" s="81"/>
      <c r="Q50" s="81"/>
    </row>
    <row r="52" spans="1:17" x14ac:dyDescent="0.25">
      <c r="E52" s="18"/>
    </row>
  </sheetData>
  <mergeCells count="23">
    <mergeCell ref="J9:O9"/>
    <mergeCell ref="J10:J12"/>
    <mergeCell ref="K10:K12"/>
    <mergeCell ref="L10:L12"/>
    <mergeCell ref="M10:N10"/>
    <mergeCell ref="M11:M12"/>
    <mergeCell ref="N11:N12"/>
    <mergeCell ref="M50:Q50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</mergeCells>
  <pageMargins left="0.19685039370078741" right="0.19685039370078741" top="0.39370078740157483" bottom="0.19685039370078741" header="0" footer="0"/>
  <pageSetup paperSize="9" scale="60" fitToHeight="500" orientation="landscape" horizontalDpi="0" verticalDpi="0" r:id="rId1"/>
  <headerFooter differentFirst="1">
    <oddHeader xml:space="preserve">&amp;RПродовження додатка 3
до рішення міської ради
</oddHeader>
  </headerFooter>
  <colBreaks count="1" manualBreakCount="1">
    <brk id="16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Користувач Windows</cp:lastModifiedBy>
  <cp:lastPrinted>2021-10-21T15:25:55Z</cp:lastPrinted>
  <dcterms:created xsi:type="dcterms:W3CDTF">2021-02-15T17:47:07Z</dcterms:created>
  <dcterms:modified xsi:type="dcterms:W3CDTF">2021-10-21T15:55:44Z</dcterms:modified>
</cp:coreProperties>
</file>