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Titles" localSheetId="0">'dod1'!$11:$12</definedName>
    <definedName name="_xlnm.Print_Area" localSheetId="0">'dod1'!$B$1:$G$102</definedName>
  </definedNames>
  <calcPr fullCalcOnLoad="1"/>
</workbook>
</file>

<file path=xl/sharedStrings.xml><?xml version="1.0" encoding="utf-8"?>
<sst xmlns="http://schemas.openxmlformats.org/spreadsheetml/2006/main" count="102" uniqueCount="99">
  <si>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</si>
  <si>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</si>
  <si>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</si>
  <si>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</si>
  <si>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</si>
  <si>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</si>
  <si>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</si>
  <si>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</si>
  <si>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</si>
  <si>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</si>
  <si>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</si>
  <si>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</si>
  <si>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</si>
  <si>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</si>
  <si>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</si>
  <si>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</si>
  <si>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</si>
  <si>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</si>
  <si>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</si>
  <si>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</si>
  <si>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</si>
  <si>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</si>
  <si>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</si>
  <si>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 xml:space="preserve"> Виконання  дохідної частини  міського бюджету Баштанської міської ради                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</si>
  <si>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</si>
  <si>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</si>
  <si>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</si>
  <si>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</si>
  <si>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</si>
  <si>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</si>
  <si>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</si>
  <si>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</si>
  <si>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</si>
  <si>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</si>
  <si>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</si>
  <si>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</si>
  <si>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</si>
  <si>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</si>
  <si>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</si>
  <si>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</si>
  <si>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</si>
  <si>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</si>
  <si>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</si>
  <si>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</si>
  <si>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</si>
  <si>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</si>
  <si>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</si>
  <si>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</si>
  <si>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</si>
  <si>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</si>
  <si>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</si>
  <si>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</si>
  <si>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</si>
  <si>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</si>
  <si>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</si>
  <si>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</si>
  <si>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</si>
  <si>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сплачується, перераховується згідно з Податковим кодексом України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</si>
  <si>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</si>
  <si>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</si>
  <si>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</si>
  <si>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</si>
  <si>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</si>
  <si>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</si>
  <si>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</si>
  <si>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</si>
  <si>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</si>
  <si>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</si>
  <si>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Заступнки міського голови з питань діяльності</t>
  </si>
  <si>
    <t>виконавчих органів ради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</si>
  <si>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</si>
  <si>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</si>
  <si>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</si>
  <si>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</si>
  <si>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</si>
  <si>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</si>
  <si>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</si>
  <si>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</si>
  <si>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</si>
  <si>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</si>
  <si>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Кошти за шкоду, що заподіяна на земельних ділянках державної та комиунальної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зв"язку з тимчасовим невикористанням земельних ділянок</t>
  </si>
  <si>
    <t>Надходження коштів від Державного фонду дорогоцінних металів і дорогоцінного каміння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</si>
  <si>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</si>
  <si>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</si>
  <si>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</si>
  <si>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</si>
  <si>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Транспортний податок з фізичних осіб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</si>
  <si>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</si>
  <si>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за рахунок стабілізаційної дотації з державного бюджету</t>
  </si>
  <si>
    <t>Надходження коштів пайової участі у розвитку інфраструктури населеного пункту</t>
  </si>
  <si>
    <t>Рентна плата за користування надрами для видобування корисних копалин загальнодержавного значення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</si>
  <si>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</si>
  <si>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</si>
  <si>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С.ЄВДОЩЕНКО</t>
  </si>
  <si>
    <t xml:space="preserve">      за   січень - червень 2019 року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</si>
  <si>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</si>
  <si>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</si>
  <si>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формування інфраструктури об`єднаних територіальних громад</t>
  </si>
  <si>
    <t>12 вересня 2019 р.№ 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</si>
</sst>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31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13" fillId="1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191" fontId="28" fillId="0" borderId="0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2" xfId="0" applyNumberFormat="1" applyFont="1" applyBorder="1" applyAlignment="1">
      <alignment horizontal="center" vertical="top" wrapText="1"/>
    </xf>
    <xf numFmtId="190" fontId="7" fillId="0" borderId="23" xfId="0" applyNumberFormat="1" applyFont="1" applyFill="1" applyBorder="1" applyAlignment="1">
      <alignment horizontal="center" vertical="top" wrapText="1"/>
    </xf>
    <xf numFmtId="190" fontId="4" fillId="0" borderId="14" xfId="0" applyNumberFormat="1" applyFont="1" applyBorder="1" applyAlignment="1">
      <alignment horizontal="center" vertical="top" wrapText="1"/>
    </xf>
    <xf numFmtId="190" fontId="4" fillId="0" borderId="21" xfId="0" applyNumberFormat="1" applyFont="1" applyBorder="1" applyAlignment="1">
      <alignment horizontal="center" vertical="top" wrapText="1"/>
    </xf>
    <xf numFmtId="0" fontId="29" fillId="0" borderId="12" xfId="60" applyFont="1" applyBorder="1" applyAlignment="1">
      <alignment vertical="top"/>
      <protection/>
    </xf>
    <xf numFmtId="0" fontId="29" fillId="0" borderId="12" xfId="61" applyFont="1" applyBorder="1">
      <alignment/>
      <protection/>
    </xf>
    <xf numFmtId="190" fontId="7" fillId="0" borderId="12" xfId="0" applyNumberFormat="1" applyFont="1" applyFill="1" applyBorder="1" applyAlignment="1">
      <alignment horizontal="center" vertical="top" wrapText="1"/>
    </xf>
    <xf numFmtId="2" fontId="29" fillId="0" borderId="12" xfId="64" applyNumberFormat="1" applyFont="1" applyBorder="1" applyAlignment="1">
      <alignment vertical="top" wrapText="1"/>
      <protection/>
    </xf>
    <xf numFmtId="1" fontId="29" fillId="0" borderId="12" xfId="64" applyNumberFormat="1" applyFont="1" applyBorder="1" applyAlignment="1">
      <alignment vertical="top" wrapText="1"/>
      <protection/>
    </xf>
    <xf numFmtId="0" fontId="29" fillId="0" borderId="12" xfId="55" applyFont="1" applyBorder="1" applyAlignment="1">
      <alignment vertical="top" wrapText="1"/>
      <protection/>
    </xf>
    <xf numFmtId="0" fontId="30" fillId="0" borderId="12" xfId="54" applyFont="1" applyBorder="1" applyAlignment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0" fillId="0" borderId="12" xfId="63" applyFont="1" applyBorder="1" applyAlignment="1">
      <alignment vertical="top"/>
      <protection/>
    </xf>
    <xf numFmtId="0" fontId="29" fillId="0" borderId="12" xfId="62" applyFont="1" applyBorder="1" applyAlignment="1">
      <alignment vertical="top" wrapText="1"/>
      <protection/>
    </xf>
    <xf numFmtId="0" fontId="29" fillId="0" borderId="12" xfId="63" applyFont="1" applyBorder="1" applyAlignment="1">
      <alignment vertical="top" wrapText="1"/>
      <protection/>
    </xf>
    <xf numFmtId="0" fontId="29" fillId="0" borderId="12" xfId="61" applyFont="1" applyBorder="1" applyAlignment="1">
      <alignment wrapText="1"/>
      <protection/>
    </xf>
    <xf numFmtId="0" fontId="29" fillId="0" borderId="14" xfId="55" applyFont="1" applyBorder="1" applyAlignment="1">
      <alignment vertical="top" wrapText="1"/>
      <protection/>
    </xf>
    <xf numFmtId="190" fontId="4" fillId="0" borderId="13" xfId="0" applyNumberFormat="1" applyFont="1" applyBorder="1" applyAlignment="1">
      <alignment horizontal="center" vertical="top" wrapText="1"/>
    </xf>
    <xf numFmtId="0" fontId="29" fillId="0" borderId="13" xfId="55" applyFont="1" applyBorder="1" applyAlignment="1">
      <alignment vertical="top" wrapText="1"/>
      <protection/>
    </xf>
    <xf numFmtId="0" fontId="7" fillId="0" borderId="2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6"/>
  <sheetViews>
    <sheetView tabSelected="1" view="pageBreakPreview" zoomScale="75" zoomScaleNormal="75" zoomScaleSheetLayoutView="75" zoomScalePageLayoutView="0" workbookViewId="0" topLeftCell="B1">
      <selection activeCell="F4" sqref="F4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50</v>
      </c>
      <c r="G2" s="20"/>
    </row>
    <row r="3" spans="2:7" ht="15.75">
      <c r="B3" s="3"/>
      <c r="C3" s="3"/>
      <c r="D3" s="3"/>
      <c r="E3" s="3"/>
      <c r="F3" s="20" t="s">
        <v>51</v>
      </c>
      <c r="G3" s="20"/>
    </row>
    <row r="4" spans="2:7" ht="15.75">
      <c r="B4" s="3"/>
      <c r="C4" s="3"/>
      <c r="D4" s="3"/>
      <c r="E4" s="3"/>
      <c r="F4" s="20" t="s">
        <v>98</v>
      </c>
      <c r="G4" s="20"/>
    </row>
    <row r="5" spans="2:7" ht="9" customHeight="1">
      <c r="B5" s="90"/>
      <c r="C5" s="90"/>
      <c r="D5" s="90"/>
      <c r="E5" s="90"/>
      <c r="F5" s="90"/>
      <c r="G5" s="90"/>
    </row>
    <row r="6" spans="2:7" ht="16.5" customHeight="1">
      <c r="B6" s="91" t="s">
        <v>23</v>
      </c>
      <c r="C6" s="91"/>
      <c r="D6" s="91"/>
      <c r="E6" s="91"/>
      <c r="F6" s="91"/>
      <c r="G6" s="91"/>
    </row>
    <row r="7" spans="2:7" ht="16.5" customHeight="1">
      <c r="B7" s="91" t="s">
        <v>94</v>
      </c>
      <c r="C7" s="91"/>
      <c r="D7" s="91"/>
      <c r="E7" s="91"/>
      <c r="F7" s="91"/>
      <c r="G7" s="91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64</v>
      </c>
    </row>
    <row r="11" spans="2:7" ht="63" customHeight="1" thickBot="1">
      <c r="B11" s="92" t="s">
        <v>1</v>
      </c>
      <c r="C11" s="93" t="s">
        <v>63</v>
      </c>
      <c r="D11" s="8" t="s">
        <v>12</v>
      </c>
      <c r="E11" s="94" t="s">
        <v>61</v>
      </c>
      <c r="F11" s="93" t="s">
        <v>62</v>
      </c>
      <c r="G11" s="94" t="s">
        <v>71</v>
      </c>
    </row>
    <row r="12" spans="2:7" ht="6" customHeight="1">
      <c r="B12" s="92"/>
      <c r="C12" s="93"/>
      <c r="D12" s="43"/>
      <c r="E12" s="94"/>
      <c r="F12" s="93"/>
      <c r="G12" s="94"/>
    </row>
    <row r="13" spans="2:7" ht="24" customHeight="1">
      <c r="B13" s="34">
        <v>10000000</v>
      </c>
      <c r="C13" s="34" t="s">
        <v>2</v>
      </c>
      <c r="D13" s="25"/>
      <c r="E13" s="63">
        <f>F13+G13</f>
        <v>39156.518000000004</v>
      </c>
      <c r="F13" s="46">
        <f>F14+F28+F34+F50+F25</f>
        <v>39073.014</v>
      </c>
      <c r="G13" s="47">
        <f>G14+G28+G34+G50</f>
        <v>83.504</v>
      </c>
    </row>
    <row r="14" spans="2:7" ht="37.5" customHeight="1">
      <c r="B14" s="10">
        <v>11000000</v>
      </c>
      <c r="C14" s="10" t="s">
        <v>19</v>
      </c>
      <c r="D14" s="26">
        <v>49945.9</v>
      </c>
      <c r="E14" s="63">
        <f aca="true" t="shared" si="0" ref="E14:E99">F14+G14</f>
        <v>23958.008</v>
      </c>
      <c r="F14" s="48">
        <f>F15+F21</f>
        <v>23958.008</v>
      </c>
      <c r="G14" s="49"/>
    </row>
    <row r="15" spans="2:7" ht="24.75" customHeight="1">
      <c r="B15" s="38">
        <v>11010000</v>
      </c>
      <c r="C15" s="39" t="s">
        <v>52</v>
      </c>
      <c r="D15" s="26"/>
      <c r="E15" s="63">
        <f t="shared" si="0"/>
        <v>23953.472</v>
      </c>
      <c r="F15" s="47">
        <f>F16+F17+F18+F19+F20</f>
        <v>23953.472</v>
      </c>
      <c r="G15" s="49"/>
    </row>
    <row r="16" spans="2:7" ht="57.75" customHeight="1">
      <c r="B16" s="42">
        <v>11010100</v>
      </c>
      <c r="C16" s="10" t="s">
        <v>53</v>
      </c>
      <c r="D16" s="26"/>
      <c r="E16" s="63">
        <f t="shared" si="0"/>
        <v>20615.927</v>
      </c>
      <c r="F16" s="48">
        <v>20615.927</v>
      </c>
      <c r="G16" s="49"/>
    </row>
    <row r="17" spans="2:7" ht="82.5" customHeight="1">
      <c r="B17" s="42">
        <v>11010200</v>
      </c>
      <c r="C17" s="10" t="s">
        <v>54</v>
      </c>
      <c r="D17" s="26"/>
      <c r="E17" s="63">
        <f t="shared" si="0"/>
        <v>855.758</v>
      </c>
      <c r="F17" s="48">
        <v>855.758</v>
      </c>
      <c r="G17" s="49"/>
    </row>
    <row r="18" spans="2:7" ht="56.25" customHeight="1">
      <c r="B18" s="42">
        <v>11010400</v>
      </c>
      <c r="C18" s="10" t="s">
        <v>55</v>
      </c>
      <c r="D18" s="26"/>
      <c r="E18" s="63">
        <f t="shared" si="0"/>
        <v>1654.712</v>
      </c>
      <c r="F18" s="48">
        <v>1654.712</v>
      </c>
      <c r="G18" s="49"/>
    </row>
    <row r="19" spans="2:7" ht="37.5" customHeight="1">
      <c r="B19" s="42">
        <v>11010500</v>
      </c>
      <c r="C19" s="10" t="s">
        <v>56</v>
      </c>
      <c r="D19" s="26"/>
      <c r="E19" s="63">
        <f t="shared" si="0"/>
        <v>827.075</v>
      </c>
      <c r="F19" s="48">
        <v>827.075</v>
      </c>
      <c r="G19" s="49"/>
    </row>
    <row r="20" spans="2:7" ht="77.25" customHeight="1">
      <c r="B20" s="10">
        <v>11010900</v>
      </c>
      <c r="C20" s="10" t="s">
        <v>57</v>
      </c>
      <c r="D20" s="26"/>
      <c r="E20" s="63">
        <f t="shared" si="0"/>
        <v>0</v>
      </c>
      <c r="F20" s="48"/>
      <c r="G20" s="49"/>
    </row>
    <row r="21" spans="2:7" ht="21.75" customHeight="1">
      <c r="B21" s="27">
        <v>11020000</v>
      </c>
      <c r="C21" s="27" t="s">
        <v>24</v>
      </c>
      <c r="D21" s="28">
        <v>48508.1</v>
      </c>
      <c r="E21" s="63">
        <f t="shared" si="0"/>
        <v>4.536</v>
      </c>
      <c r="F21" s="47">
        <f>F24</f>
        <v>4.536</v>
      </c>
      <c r="G21" s="50"/>
    </row>
    <row r="22" spans="2:7" ht="12.75" customHeight="1" hidden="1">
      <c r="B22" s="10">
        <v>11020000</v>
      </c>
      <c r="C22" s="10" t="s">
        <v>3</v>
      </c>
      <c r="D22" s="26">
        <f>SUM(D23)</f>
        <v>0</v>
      </c>
      <c r="E22" s="63">
        <f t="shared" si="0"/>
        <v>0</v>
      </c>
      <c r="F22" s="51"/>
      <c r="G22" s="52"/>
    </row>
    <row r="23" spans="2:7" ht="21.75" customHeight="1" hidden="1">
      <c r="B23" s="10">
        <v>11020200</v>
      </c>
      <c r="C23" s="10" t="s">
        <v>4</v>
      </c>
      <c r="D23" s="28"/>
      <c r="E23" s="63">
        <f t="shared" si="0"/>
        <v>0</v>
      </c>
      <c r="F23" s="53"/>
      <c r="G23" s="54"/>
    </row>
    <row r="24" spans="2:7" ht="42" customHeight="1">
      <c r="B24" s="10">
        <v>11020200</v>
      </c>
      <c r="C24" s="10" t="s">
        <v>25</v>
      </c>
      <c r="D24" s="28"/>
      <c r="E24" s="63">
        <f t="shared" si="0"/>
        <v>4.536</v>
      </c>
      <c r="F24" s="48">
        <v>4.536</v>
      </c>
      <c r="G24" s="50"/>
    </row>
    <row r="25" spans="2:7" ht="36.75" customHeight="1">
      <c r="B25" s="27">
        <v>13010000</v>
      </c>
      <c r="C25" s="27" t="s">
        <v>73</v>
      </c>
      <c r="D25" s="28"/>
      <c r="E25" s="63">
        <f>F25+G25</f>
        <v>20.725</v>
      </c>
      <c r="F25" s="47">
        <f>F26+F27</f>
        <v>20.725</v>
      </c>
      <c r="G25" s="50"/>
    </row>
    <row r="26" spans="2:7" ht="76.5" customHeight="1">
      <c r="B26" s="10">
        <v>13010200</v>
      </c>
      <c r="C26" s="10" t="s">
        <v>74</v>
      </c>
      <c r="D26" s="28"/>
      <c r="E26" s="63">
        <f>F26+G26</f>
        <v>18.611</v>
      </c>
      <c r="F26" s="48">
        <v>18.611</v>
      </c>
      <c r="G26" s="50"/>
    </row>
    <row r="27" spans="2:7" ht="76.5" customHeight="1">
      <c r="B27" s="10">
        <v>13030100</v>
      </c>
      <c r="C27" s="10" t="s">
        <v>90</v>
      </c>
      <c r="D27" s="28"/>
      <c r="E27" s="63">
        <f>F27+G27</f>
        <v>2.114</v>
      </c>
      <c r="F27" s="48">
        <v>2.114</v>
      </c>
      <c r="G27" s="50"/>
    </row>
    <row r="28" spans="2:7" ht="19.5" customHeight="1">
      <c r="B28" s="27">
        <v>14000000</v>
      </c>
      <c r="C28" s="27" t="s">
        <v>26</v>
      </c>
      <c r="D28" s="26"/>
      <c r="E28" s="63">
        <f t="shared" si="0"/>
        <v>3034.125</v>
      </c>
      <c r="F28" s="47">
        <f>F33+F31+F29</f>
        <v>3034.125</v>
      </c>
      <c r="G28" s="49"/>
    </row>
    <row r="29" spans="2:7" ht="19.5" customHeight="1">
      <c r="B29" s="10">
        <v>14020000</v>
      </c>
      <c r="C29" s="10" t="s">
        <v>58</v>
      </c>
      <c r="D29" s="26"/>
      <c r="E29" s="63">
        <f t="shared" si="0"/>
        <v>457.696</v>
      </c>
      <c r="F29" s="51">
        <f>F30</f>
        <v>457.696</v>
      </c>
      <c r="G29" s="55"/>
    </row>
    <row r="30" spans="2:7" ht="19.5" customHeight="1">
      <c r="B30" s="10">
        <v>14021900</v>
      </c>
      <c r="C30" s="10" t="s">
        <v>59</v>
      </c>
      <c r="D30" s="26"/>
      <c r="E30" s="63">
        <f t="shared" si="0"/>
        <v>457.696</v>
      </c>
      <c r="F30" s="51">
        <v>457.696</v>
      </c>
      <c r="G30" s="55"/>
    </row>
    <row r="31" spans="2:7" ht="43.5" customHeight="1">
      <c r="B31" s="10">
        <v>14030000</v>
      </c>
      <c r="C31" s="10" t="s">
        <v>60</v>
      </c>
      <c r="D31" s="26"/>
      <c r="E31" s="63">
        <f t="shared" si="0"/>
        <v>1783.539</v>
      </c>
      <c r="F31" s="51">
        <f>F32</f>
        <v>1783.539</v>
      </c>
      <c r="G31" s="55"/>
    </row>
    <row r="32" spans="2:7" ht="19.5" customHeight="1">
      <c r="B32" s="10">
        <v>14031900</v>
      </c>
      <c r="C32" s="10" t="s">
        <v>59</v>
      </c>
      <c r="D32" s="26"/>
      <c r="E32" s="63">
        <f t="shared" si="0"/>
        <v>1783.539</v>
      </c>
      <c r="F32" s="51">
        <v>1783.539</v>
      </c>
      <c r="G32" s="55"/>
    </row>
    <row r="33" spans="2:7" ht="43.5" customHeight="1">
      <c r="B33" s="10">
        <v>14040000</v>
      </c>
      <c r="C33" s="10" t="s">
        <v>27</v>
      </c>
      <c r="D33" s="26"/>
      <c r="E33" s="63">
        <f t="shared" si="0"/>
        <v>792.89</v>
      </c>
      <c r="F33" s="51">
        <v>792.89</v>
      </c>
      <c r="G33" s="55"/>
    </row>
    <row r="34" spans="2:7" ht="19.5" customHeight="1">
      <c r="B34" s="27">
        <v>18000000</v>
      </c>
      <c r="C34" s="27" t="s">
        <v>28</v>
      </c>
      <c r="D34" s="26"/>
      <c r="E34" s="63">
        <f t="shared" si="0"/>
        <v>12060.155999999999</v>
      </c>
      <c r="F34" s="56">
        <f>F35+F46</f>
        <v>12060.155999999999</v>
      </c>
      <c r="G34" s="55"/>
    </row>
    <row r="35" spans="2:7" ht="19.5" customHeight="1">
      <c r="B35" s="10">
        <v>18010000</v>
      </c>
      <c r="C35" s="10" t="s">
        <v>29</v>
      </c>
      <c r="D35" s="26"/>
      <c r="E35" s="63">
        <f t="shared" si="0"/>
        <v>5324.682</v>
      </c>
      <c r="F35" s="51">
        <f>F36+F37+F38+F39+F40+F41+F42+F43+F45+F44</f>
        <v>5324.682</v>
      </c>
      <c r="G35" s="55"/>
    </row>
    <row r="36" spans="2:7" ht="57.75" customHeight="1">
      <c r="B36" s="10">
        <v>18010100</v>
      </c>
      <c r="C36" s="10" t="s">
        <v>30</v>
      </c>
      <c r="D36" s="26"/>
      <c r="E36" s="63">
        <f t="shared" si="0"/>
        <v>23.409</v>
      </c>
      <c r="F36" s="51">
        <v>23.409</v>
      </c>
      <c r="G36" s="55"/>
    </row>
    <row r="37" spans="2:7" ht="54.75" customHeight="1">
      <c r="B37" s="10">
        <v>18010200</v>
      </c>
      <c r="C37" s="10" t="s">
        <v>31</v>
      </c>
      <c r="D37" s="26"/>
      <c r="E37" s="63">
        <f t="shared" si="0"/>
        <v>8.038</v>
      </c>
      <c r="F37" s="51">
        <v>8.038</v>
      </c>
      <c r="G37" s="55"/>
    </row>
    <row r="38" spans="2:7" ht="56.25" customHeight="1">
      <c r="B38" s="10">
        <v>18010300</v>
      </c>
      <c r="C38" s="10" t="s">
        <v>32</v>
      </c>
      <c r="D38" s="26"/>
      <c r="E38" s="63">
        <f t="shared" si="0"/>
        <v>158.559</v>
      </c>
      <c r="F38" s="51">
        <v>158.559</v>
      </c>
      <c r="G38" s="55"/>
    </row>
    <row r="39" spans="2:9" ht="58.5" customHeight="1">
      <c r="B39" s="10">
        <v>18010400</v>
      </c>
      <c r="C39" s="10" t="s">
        <v>33</v>
      </c>
      <c r="D39" s="26"/>
      <c r="E39" s="63">
        <f t="shared" si="0"/>
        <v>657.069</v>
      </c>
      <c r="F39" s="51">
        <v>657.069</v>
      </c>
      <c r="G39" s="55"/>
      <c r="I39" s="37"/>
    </row>
    <row r="40" spans="2:7" ht="19.5" customHeight="1">
      <c r="B40" s="10">
        <v>18010500</v>
      </c>
      <c r="C40" s="10" t="s">
        <v>34</v>
      </c>
      <c r="D40" s="26"/>
      <c r="E40" s="63">
        <f t="shared" si="0"/>
        <v>529.269</v>
      </c>
      <c r="F40" s="51">
        <v>529.269</v>
      </c>
      <c r="G40" s="55"/>
    </row>
    <row r="41" spans="2:7" ht="19.5" customHeight="1">
      <c r="B41" s="10">
        <v>18010600</v>
      </c>
      <c r="C41" s="10" t="s">
        <v>35</v>
      </c>
      <c r="D41" s="26"/>
      <c r="E41" s="63">
        <f t="shared" si="0"/>
        <v>2940.875</v>
      </c>
      <c r="F41" s="51">
        <v>2940.875</v>
      </c>
      <c r="G41" s="55"/>
    </row>
    <row r="42" spans="2:7" ht="19.5" customHeight="1">
      <c r="B42" s="10">
        <v>18010700</v>
      </c>
      <c r="C42" s="10" t="s">
        <v>36</v>
      </c>
      <c r="D42" s="26"/>
      <c r="E42" s="63">
        <f t="shared" si="0"/>
        <v>256.83</v>
      </c>
      <c r="F42" s="51">
        <v>256.83</v>
      </c>
      <c r="G42" s="55"/>
    </row>
    <row r="43" spans="2:7" ht="19.5" customHeight="1">
      <c r="B43" s="10">
        <v>18010900</v>
      </c>
      <c r="C43" s="10" t="s">
        <v>37</v>
      </c>
      <c r="D43" s="26"/>
      <c r="E43" s="63">
        <f t="shared" si="0"/>
        <v>719.288</v>
      </c>
      <c r="F43" s="51">
        <v>719.288</v>
      </c>
      <c r="G43" s="55"/>
    </row>
    <row r="44" spans="2:7" ht="19.5" customHeight="1">
      <c r="B44" s="10">
        <v>18011000</v>
      </c>
      <c r="C44" s="10" t="s">
        <v>86</v>
      </c>
      <c r="D44" s="26"/>
      <c r="E44" s="63">
        <f t="shared" si="0"/>
        <v>0.095</v>
      </c>
      <c r="F44" s="51">
        <v>0.095</v>
      </c>
      <c r="G44" s="55"/>
    </row>
    <row r="45" spans="2:7" ht="19.5" customHeight="1">
      <c r="B45" s="10">
        <v>18011100</v>
      </c>
      <c r="C45" s="10" t="s">
        <v>38</v>
      </c>
      <c r="D45" s="26"/>
      <c r="E45" s="63">
        <f t="shared" si="0"/>
        <v>31.25</v>
      </c>
      <c r="F45" s="51">
        <v>31.25</v>
      </c>
      <c r="G45" s="55"/>
    </row>
    <row r="46" spans="2:9" ht="19.5" customHeight="1">
      <c r="B46" s="10">
        <v>18050000</v>
      </c>
      <c r="C46" s="10" t="s">
        <v>39</v>
      </c>
      <c r="D46" s="26"/>
      <c r="E46" s="63">
        <f t="shared" si="0"/>
        <v>6735.474</v>
      </c>
      <c r="F46" s="56">
        <f>F47+F48+F49</f>
        <v>6735.474</v>
      </c>
      <c r="G46" s="55"/>
      <c r="I46" s="37"/>
    </row>
    <row r="47" spans="2:7" ht="19.5" customHeight="1">
      <c r="B47" s="10">
        <v>18050300</v>
      </c>
      <c r="C47" s="10" t="s">
        <v>40</v>
      </c>
      <c r="D47" s="26"/>
      <c r="E47" s="63">
        <f t="shared" si="0"/>
        <v>577.719</v>
      </c>
      <c r="F47" s="51">
        <v>577.719</v>
      </c>
      <c r="G47" s="55"/>
    </row>
    <row r="48" spans="2:7" ht="19.5" customHeight="1">
      <c r="B48" s="10">
        <v>18050400</v>
      </c>
      <c r="C48" s="10" t="s">
        <v>41</v>
      </c>
      <c r="D48" s="26"/>
      <c r="E48" s="63">
        <f t="shared" si="0"/>
        <v>3693.453</v>
      </c>
      <c r="F48" s="51">
        <v>3693.453</v>
      </c>
      <c r="G48" s="55"/>
    </row>
    <row r="49" spans="2:7" ht="75.75" customHeight="1">
      <c r="B49" s="10">
        <v>18050500</v>
      </c>
      <c r="C49" s="10" t="s">
        <v>42</v>
      </c>
      <c r="D49" s="26"/>
      <c r="E49" s="63">
        <f t="shared" si="0"/>
        <v>2464.302</v>
      </c>
      <c r="F49" s="51">
        <v>2464.302</v>
      </c>
      <c r="G49" s="55"/>
    </row>
    <row r="50" spans="2:7" ht="21.75" customHeight="1">
      <c r="B50" s="10">
        <v>19010000</v>
      </c>
      <c r="C50" s="18" t="s">
        <v>49</v>
      </c>
      <c r="D50" s="26"/>
      <c r="E50" s="63">
        <f t="shared" si="0"/>
        <v>83.504</v>
      </c>
      <c r="F50" s="51"/>
      <c r="G50" s="52">
        <v>83.504</v>
      </c>
    </row>
    <row r="51" spans="2:7" ht="24" customHeight="1">
      <c r="B51" s="27">
        <v>20000000</v>
      </c>
      <c r="C51" s="27" t="s">
        <v>43</v>
      </c>
      <c r="D51" s="26"/>
      <c r="E51" s="63">
        <f>F51+G51</f>
        <v>158.071</v>
      </c>
      <c r="F51" s="56">
        <f>F52+F54+F57+F71</f>
        <v>158.071</v>
      </c>
      <c r="G51" s="57"/>
    </row>
    <row r="52" spans="2:7" ht="18.75" customHeight="1">
      <c r="B52" s="10">
        <v>21000000</v>
      </c>
      <c r="C52" s="10" t="s">
        <v>20</v>
      </c>
      <c r="D52" s="26"/>
      <c r="E52" s="63">
        <f t="shared" si="0"/>
        <v>0</v>
      </c>
      <c r="F52" s="51">
        <f>F53</f>
        <v>0</v>
      </c>
      <c r="G52" s="49"/>
    </row>
    <row r="53" spans="2:7" ht="40.5" customHeight="1" hidden="1">
      <c r="B53" s="10">
        <v>21010300</v>
      </c>
      <c r="C53" s="10" t="s">
        <v>84</v>
      </c>
      <c r="D53" s="26"/>
      <c r="E53" s="63">
        <f t="shared" si="0"/>
        <v>0</v>
      </c>
      <c r="F53" s="51"/>
      <c r="G53" s="55"/>
    </row>
    <row r="54" spans="2:7" ht="23.25" customHeight="1">
      <c r="B54" s="10">
        <v>21080000</v>
      </c>
      <c r="C54" s="10" t="s">
        <v>44</v>
      </c>
      <c r="D54" s="26"/>
      <c r="E54" s="63">
        <f t="shared" si="0"/>
        <v>12.613</v>
      </c>
      <c r="F54" s="51">
        <f>F55+F56</f>
        <v>12.613</v>
      </c>
      <c r="G54" s="55"/>
    </row>
    <row r="55" spans="2:7" ht="24.75" customHeight="1">
      <c r="B55" s="10">
        <v>21081100</v>
      </c>
      <c r="C55" s="10" t="s">
        <v>45</v>
      </c>
      <c r="D55" s="26"/>
      <c r="E55" s="63">
        <f t="shared" si="0"/>
        <v>12.613</v>
      </c>
      <c r="F55" s="51">
        <v>12.613</v>
      </c>
      <c r="G55" s="55"/>
    </row>
    <row r="56" spans="2:7" ht="61.5" customHeight="1" hidden="1">
      <c r="B56" s="10">
        <v>21081500</v>
      </c>
      <c r="C56" s="10" t="s">
        <v>87</v>
      </c>
      <c r="D56" s="26"/>
      <c r="E56" s="63"/>
      <c r="F56" s="51"/>
      <c r="G56" s="55"/>
    </row>
    <row r="57" spans="2:7" ht="42.75" customHeight="1">
      <c r="B57" s="10">
        <v>22000000</v>
      </c>
      <c r="C57" s="10" t="s">
        <v>17</v>
      </c>
      <c r="D57" s="26" t="e">
        <f>SUM(D58,#REF!)</f>
        <v>#REF!</v>
      </c>
      <c r="E57" s="63">
        <f t="shared" si="0"/>
        <v>136.853</v>
      </c>
      <c r="F57" s="51">
        <f>F59+F70+F68</f>
        <v>136.853</v>
      </c>
      <c r="G57" s="58"/>
    </row>
    <row r="58" spans="2:7" ht="37.5" hidden="1">
      <c r="B58" s="10">
        <v>22080000</v>
      </c>
      <c r="C58" s="10" t="s">
        <v>5</v>
      </c>
      <c r="D58" s="28"/>
      <c r="E58" s="63">
        <f t="shared" si="0"/>
        <v>0</v>
      </c>
      <c r="F58" s="53"/>
      <c r="G58" s="54"/>
    </row>
    <row r="59" spans="2:7" ht="18.75">
      <c r="B59" s="10">
        <v>22010000</v>
      </c>
      <c r="C59" s="10" t="s">
        <v>21</v>
      </c>
      <c r="D59" s="28"/>
      <c r="E59" s="63">
        <f>F59+G59</f>
        <v>123.837</v>
      </c>
      <c r="F59" s="53">
        <f>F60+F61</f>
        <v>123.837</v>
      </c>
      <c r="G59" s="54"/>
    </row>
    <row r="60" spans="2:7" ht="25.5" customHeight="1">
      <c r="B60" s="10">
        <v>22012500</v>
      </c>
      <c r="C60" s="10" t="s">
        <v>46</v>
      </c>
      <c r="D60" s="28"/>
      <c r="E60" s="63">
        <f t="shared" si="0"/>
        <v>10.852</v>
      </c>
      <c r="F60" s="53">
        <v>10.852</v>
      </c>
      <c r="G60" s="54"/>
    </row>
    <row r="61" spans="2:7" ht="37.5" customHeight="1">
      <c r="B61" s="10">
        <v>22012600</v>
      </c>
      <c r="C61" s="10" t="s">
        <v>47</v>
      </c>
      <c r="D61" s="28"/>
      <c r="E61" s="63">
        <f t="shared" si="0"/>
        <v>112.985</v>
      </c>
      <c r="F61" s="53">
        <v>112.985</v>
      </c>
      <c r="G61" s="54"/>
    </row>
    <row r="62" spans="2:7" ht="56.25" hidden="1">
      <c r="B62" s="10">
        <v>50100800</v>
      </c>
      <c r="C62" s="10" t="s">
        <v>6</v>
      </c>
      <c r="D62" s="26"/>
      <c r="E62" s="63">
        <f t="shared" si="0"/>
        <v>0</v>
      </c>
      <c r="F62" s="51"/>
      <c r="G62" s="52"/>
    </row>
    <row r="63" spans="2:7" ht="75" hidden="1">
      <c r="B63" s="10"/>
      <c r="C63" s="10" t="s">
        <v>11</v>
      </c>
      <c r="D63" s="28"/>
      <c r="E63" s="63">
        <f t="shared" si="0"/>
        <v>0</v>
      </c>
      <c r="F63" s="59"/>
      <c r="G63" s="50"/>
    </row>
    <row r="64" spans="2:7" ht="37.5" hidden="1">
      <c r="B64" s="10"/>
      <c r="C64" s="10" t="s">
        <v>10</v>
      </c>
      <c r="D64" s="28"/>
      <c r="E64" s="63">
        <f t="shared" si="0"/>
        <v>0</v>
      </c>
      <c r="F64" s="59"/>
      <c r="G64" s="50"/>
    </row>
    <row r="65" spans="2:7" ht="56.25" hidden="1">
      <c r="B65" s="10"/>
      <c r="C65" s="10" t="s">
        <v>8</v>
      </c>
      <c r="D65" s="28"/>
      <c r="E65" s="63">
        <f t="shared" si="0"/>
        <v>0</v>
      </c>
      <c r="F65" s="59"/>
      <c r="G65" s="50"/>
    </row>
    <row r="66" spans="2:7" ht="18.75" hidden="1">
      <c r="B66" s="10"/>
      <c r="C66" s="10" t="s">
        <v>9</v>
      </c>
      <c r="D66" s="28"/>
      <c r="E66" s="63">
        <f t="shared" si="0"/>
        <v>0</v>
      </c>
      <c r="F66" s="59"/>
      <c r="G66" s="50"/>
    </row>
    <row r="67" spans="2:7" ht="18.75" hidden="1">
      <c r="B67" s="10"/>
      <c r="C67" s="10"/>
      <c r="D67" s="28"/>
      <c r="E67" s="63">
        <f t="shared" si="0"/>
        <v>0</v>
      </c>
      <c r="F67" s="59"/>
      <c r="G67" s="50"/>
    </row>
    <row r="68" spans="2:7" ht="56.25">
      <c r="B68" s="38">
        <v>22080000</v>
      </c>
      <c r="C68" s="39" t="s">
        <v>79</v>
      </c>
      <c r="D68" s="29"/>
      <c r="E68" s="63">
        <f>E69</f>
        <v>6.179</v>
      </c>
      <c r="F68" s="74">
        <f>F69</f>
        <v>6.179</v>
      </c>
      <c r="G68" s="54"/>
    </row>
    <row r="69" spans="2:7" ht="60" customHeight="1">
      <c r="B69" s="10">
        <v>22080400</v>
      </c>
      <c r="C69" s="10" t="s">
        <v>72</v>
      </c>
      <c r="D69" s="29"/>
      <c r="E69" s="67">
        <f>F69+G69</f>
        <v>6.179</v>
      </c>
      <c r="F69" s="59">
        <v>6.179</v>
      </c>
      <c r="G69" s="54"/>
    </row>
    <row r="70" spans="2:7" ht="18.75">
      <c r="B70" s="27">
        <v>22090000</v>
      </c>
      <c r="C70" s="27" t="s">
        <v>48</v>
      </c>
      <c r="D70" s="29"/>
      <c r="E70" s="63">
        <f t="shared" si="0"/>
        <v>6.837</v>
      </c>
      <c r="F70" s="46">
        <v>6.837</v>
      </c>
      <c r="G70" s="54"/>
    </row>
    <row r="71" spans="2:7" ht="18.75">
      <c r="B71" s="10">
        <v>24000000</v>
      </c>
      <c r="C71" s="10" t="s">
        <v>13</v>
      </c>
      <c r="D71" s="30">
        <v>12859.3</v>
      </c>
      <c r="E71" s="63">
        <f>F71+G71</f>
        <v>18.983</v>
      </c>
      <c r="F71" s="47">
        <f>F73</f>
        <v>8.605</v>
      </c>
      <c r="G71" s="49">
        <f>G72+G74</f>
        <v>10.378</v>
      </c>
    </row>
    <row r="72" spans="2:7" ht="36" customHeight="1">
      <c r="B72" s="10">
        <v>24170000</v>
      </c>
      <c r="C72" s="10" t="s">
        <v>89</v>
      </c>
      <c r="D72" s="30"/>
      <c r="E72" s="63">
        <f>F72+G72</f>
        <v>4.517</v>
      </c>
      <c r="F72" s="47"/>
      <c r="G72" s="50">
        <v>4.517</v>
      </c>
    </row>
    <row r="73" spans="2:7" ht="18.75">
      <c r="B73" s="18">
        <v>24060000</v>
      </c>
      <c r="C73" s="73" t="s">
        <v>76</v>
      </c>
      <c r="D73" s="10"/>
      <c r="E73" s="67">
        <f>F73+G73</f>
        <v>8.605</v>
      </c>
      <c r="F73" s="48">
        <f>F75+F76</f>
        <v>8.605</v>
      </c>
      <c r="G73" s="49"/>
    </row>
    <row r="74" spans="2:7" ht="56.25">
      <c r="B74" s="14">
        <v>24062100</v>
      </c>
      <c r="C74" s="84" t="s">
        <v>91</v>
      </c>
      <c r="D74" s="79"/>
      <c r="E74" s="67">
        <f>F74+G74</f>
        <v>5.861</v>
      </c>
      <c r="F74" s="48"/>
      <c r="G74" s="50">
        <v>5.861</v>
      </c>
    </row>
    <row r="75" spans="2:7" ht="18.75">
      <c r="B75" s="10">
        <v>24060300</v>
      </c>
      <c r="C75" s="10" t="s">
        <v>44</v>
      </c>
      <c r="D75" s="32"/>
      <c r="E75" s="67">
        <f>F75+G75</f>
        <v>8.605</v>
      </c>
      <c r="F75" s="48">
        <v>8.605</v>
      </c>
      <c r="G75" s="49"/>
    </row>
    <row r="76" spans="2:7" ht="2.25" customHeight="1">
      <c r="B76" s="42">
        <v>24062200</v>
      </c>
      <c r="C76" s="10" t="s">
        <v>80</v>
      </c>
      <c r="D76" s="32"/>
      <c r="E76" s="67"/>
      <c r="F76" s="67"/>
      <c r="G76" s="49"/>
    </row>
    <row r="77" spans="2:7" ht="18.75">
      <c r="B77" s="45">
        <v>25000000</v>
      </c>
      <c r="C77" s="44" t="s">
        <v>70</v>
      </c>
      <c r="D77" s="32"/>
      <c r="E77" s="63">
        <f t="shared" si="0"/>
        <v>3460.062</v>
      </c>
      <c r="F77" s="48"/>
      <c r="G77" s="48">
        <v>3460.062</v>
      </c>
    </row>
    <row r="78" spans="2:7" ht="18.75">
      <c r="B78" s="31">
        <v>30000000</v>
      </c>
      <c r="C78" s="35" t="s">
        <v>22</v>
      </c>
      <c r="D78" s="32"/>
      <c r="E78" s="63">
        <f>F78+G78</f>
        <v>1.963</v>
      </c>
      <c r="F78" s="47">
        <f>F79</f>
        <v>1.963</v>
      </c>
      <c r="G78" s="47">
        <f>G79</f>
        <v>0</v>
      </c>
    </row>
    <row r="79" spans="2:7" ht="16.5" customHeight="1">
      <c r="B79" s="10">
        <v>31000000</v>
      </c>
      <c r="C79" s="72" t="s">
        <v>76</v>
      </c>
      <c r="D79" s="26"/>
      <c r="E79" s="63">
        <f>F79+G79</f>
        <v>1.963</v>
      </c>
      <c r="F79" s="59">
        <f>F80</f>
        <v>1.963</v>
      </c>
      <c r="G79" s="59">
        <f>G81</f>
        <v>0</v>
      </c>
    </row>
    <row r="80" spans="2:7" ht="42" customHeight="1">
      <c r="B80" s="76">
        <v>31020000</v>
      </c>
      <c r="C80" s="75" t="s">
        <v>81</v>
      </c>
      <c r="D80" s="26"/>
      <c r="E80" s="63">
        <f>F80+G80</f>
        <v>1.963</v>
      </c>
      <c r="F80" s="48">
        <v>1.963</v>
      </c>
      <c r="G80" s="48"/>
    </row>
    <row r="81" spans="2:7" ht="1.5" customHeight="1" thickBot="1">
      <c r="B81" s="79">
        <v>31030000</v>
      </c>
      <c r="C81" s="65" t="s">
        <v>75</v>
      </c>
      <c r="D81" s="32"/>
      <c r="E81" s="69"/>
      <c r="F81" s="70"/>
      <c r="G81" s="71"/>
    </row>
    <row r="82" spans="2:9" ht="19.5" thickBot="1">
      <c r="B82" s="80"/>
      <c r="C82" s="36" t="s">
        <v>16</v>
      </c>
      <c r="D82" s="33"/>
      <c r="E82" s="64">
        <f>F82+G82</f>
        <v>42786.99200000001</v>
      </c>
      <c r="F82" s="60">
        <f>F13+F51+F78</f>
        <v>39233.04800000001</v>
      </c>
      <c r="G82" s="62">
        <f>G13+G71+G77</f>
        <v>3553.944</v>
      </c>
      <c r="I82" s="37"/>
    </row>
    <row r="83" spans="2:7" ht="18.75">
      <c r="B83" s="34">
        <v>40000000</v>
      </c>
      <c r="C83" s="34" t="s">
        <v>15</v>
      </c>
      <c r="D83" s="25"/>
      <c r="E83" s="63">
        <f t="shared" si="0"/>
        <v>48706.03</v>
      </c>
      <c r="F83" s="57">
        <f>F84+F85+F91+F94</f>
        <v>48706.03</v>
      </c>
      <c r="G83" s="68"/>
    </row>
    <row r="84" spans="2:7" ht="18.75">
      <c r="B84" s="9">
        <v>41020100</v>
      </c>
      <c r="C84" s="18" t="s">
        <v>65</v>
      </c>
      <c r="D84" s="26"/>
      <c r="E84" s="63">
        <f>F84+G84</f>
        <v>1728</v>
      </c>
      <c r="F84" s="48">
        <v>1728</v>
      </c>
      <c r="G84" s="49"/>
    </row>
    <row r="85" spans="2:7" ht="18.75">
      <c r="B85" s="27">
        <v>41030000</v>
      </c>
      <c r="C85" s="27" t="s">
        <v>18</v>
      </c>
      <c r="D85" s="30">
        <v>11700</v>
      </c>
      <c r="E85" s="63">
        <f>F85+G85</f>
        <v>41955.2</v>
      </c>
      <c r="F85" s="47">
        <f>F87+F88+F90+F86</f>
        <v>41955.2</v>
      </c>
      <c r="G85" s="47"/>
    </row>
    <row r="86" spans="2:7" ht="41.25" customHeight="1">
      <c r="B86" s="10">
        <v>41033200</v>
      </c>
      <c r="C86" s="10" t="s">
        <v>97</v>
      </c>
      <c r="D86" s="32"/>
      <c r="E86" s="67">
        <f>F86</f>
        <v>2226</v>
      </c>
      <c r="F86" s="48">
        <v>2226</v>
      </c>
      <c r="G86" s="47"/>
    </row>
    <row r="87" spans="2:7" ht="49.5" customHeight="1">
      <c r="B87" s="40">
        <v>41033900</v>
      </c>
      <c r="C87" s="41" t="s">
        <v>66</v>
      </c>
      <c r="D87" s="32"/>
      <c r="E87" s="67">
        <f t="shared" si="0"/>
        <v>27389</v>
      </c>
      <c r="F87" s="48">
        <v>27389</v>
      </c>
      <c r="G87" s="49"/>
    </row>
    <row r="88" spans="2:7" ht="37.5">
      <c r="B88" s="40">
        <v>41034200</v>
      </c>
      <c r="C88" s="41" t="s">
        <v>67</v>
      </c>
      <c r="D88" s="32"/>
      <c r="E88" s="67">
        <f>F88+G88</f>
        <v>7434.6</v>
      </c>
      <c r="F88" s="48">
        <v>7434.6</v>
      </c>
      <c r="G88" s="49"/>
    </row>
    <row r="89" spans="2:7" ht="3" customHeight="1" hidden="1">
      <c r="B89" s="24"/>
      <c r="C89" s="24"/>
      <c r="D89" s="30"/>
      <c r="E89" s="67">
        <f>F89+G89</f>
        <v>0</v>
      </c>
      <c r="F89" s="61"/>
      <c r="G89" s="66"/>
    </row>
    <row r="90" spans="2:7" ht="62.25" customHeight="1">
      <c r="B90" s="24">
        <v>41034500</v>
      </c>
      <c r="C90" s="24" t="s">
        <v>85</v>
      </c>
      <c r="D90" s="30"/>
      <c r="E90" s="67">
        <f>F90+G90</f>
        <v>4905.6</v>
      </c>
      <c r="F90" s="53">
        <v>4905.6</v>
      </c>
      <c r="G90" s="66"/>
    </row>
    <row r="91" spans="2:7" ht="34.5" customHeight="1">
      <c r="B91" s="27">
        <v>41040000</v>
      </c>
      <c r="C91" s="81" t="s">
        <v>77</v>
      </c>
      <c r="D91" s="26"/>
      <c r="E91" s="46">
        <f>E93</f>
        <v>4017</v>
      </c>
      <c r="F91" s="46">
        <f>F93+F92</f>
        <v>4017</v>
      </c>
      <c r="G91" s="49"/>
    </row>
    <row r="92" spans="2:7" ht="42.75" customHeight="1" hidden="1">
      <c r="B92" s="10">
        <v>41040100</v>
      </c>
      <c r="C92" s="83" t="s">
        <v>88</v>
      </c>
      <c r="D92" s="26"/>
      <c r="E92" s="59"/>
      <c r="F92" s="59"/>
      <c r="G92" s="49"/>
    </row>
    <row r="93" spans="2:7" ht="89.25" customHeight="1">
      <c r="B93" s="10">
        <v>41040200</v>
      </c>
      <c r="C93" s="82" t="s">
        <v>78</v>
      </c>
      <c r="D93" s="26"/>
      <c r="E93" s="48">
        <f>F93+G93</f>
        <v>4017</v>
      </c>
      <c r="F93" s="48">
        <v>4017</v>
      </c>
      <c r="G93" s="49"/>
    </row>
    <row r="94" spans="2:7" ht="48" customHeight="1">
      <c r="B94" s="78">
        <v>41050000</v>
      </c>
      <c r="C94" s="78" t="s">
        <v>82</v>
      </c>
      <c r="D94" s="26"/>
      <c r="E94" s="47">
        <f>E95+E96</f>
        <v>589.445</v>
      </c>
      <c r="F94" s="47">
        <f>F95+F96+F97+F98</f>
        <v>1005.8300000000002</v>
      </c>
      <c r="G94" s="49"/>
    </row>
    <row r="95" spans="2:7" ht="63" customHeight="1">
      <c r="B95" s="77">
        <v>41051000</v>
      </c>
      <c r="C95" s="77" t="s">
        <v>92</v>
      </c>
      <c r="D95" s="26"/>
      <c r="E95" s="48">
        <f>F95</f>
        <v>569.067</v>
      </c>
      <c r="F95" s="48">
        <v>569.067</v>
      </c>
      <c r="G95" s="49"/>
    </row>
    <row r="96" spans="2:7" ht="70.5" customHeight="1">
      <c r="B96" s="77">
        <v>41051200</v>
      </c>
      <c r="C96" s="77" t="s">
        <v>83</v>
      </c>
      <c r="D96" s="26"/>
      <c r="E96" s="48">
        <f>F96</f>
        <v>20.378</v>
      </c>
      <c r="F96" s="48">
        <v>20.378</v>
      </c>
      <c r="G96" s="49"/>
    </row>
    <row r="97" spans="2:7" ht="77.25" customHeight="1">
      <c r="B97" s="77">
        <v>41051400</v>
      </c>
      <c r="C97" s="77" t="s">
        <v>95</v>
      </c>
      <c r="D97" s="32"/>
      <c r="E97" s="48">
        <f>F97</f>
        <v>402.425</v>
      </c>
      <c r="F97" s="48">
        <v>402.425</v>
      </c>
      <c r="G97" s="49"/>
    </row>
    <row r="98" spans="2:7" ht="27" customHeight="1" thickBot="1">
      <c r="B98" s="87">
        <v>41053900</v>
      </c>
      <c r="C98" s="85" t="s">
        <v>96</v>
      </c>
      <c r="D98" s="32"/>
      <c r="E98" s="86">
        <f>F98</f>
        <v>13.96</v>
      </c>
      <c r="F98" s="86">
        <v>13.96</v>
      </c>
      <c r="G98" s="66"/>
    </row>
    <row r="99" spans="2:10" ht="18.75" customHeight="1" thickBot="1">
      <c r="B99" s="88"/>
      <c r="C99" s="36" t="s">
        <v>7</v>
      </c>
      <c r="D99" s="33" t="e">
        <f>SUM(D14,#REF!,#REF!,D85)</f>
        <v>#REF!</v>
      </c>
      <c r="E99" s="64">
        <f t="shared" si="0"/>
        <v>91493.02200000001</v>
      </c>
      <c r="F99" s="62">
        <f>F82+F83</f>
        <v>87939.07800000001</v>
      </c>
      <c r="G99" s="62">
        <f>G82+G83</f>
        <v>3553.944</v>
      </c>
      <c r="I99" s="1">
        <v>87939.078</v>
      </c>
      <c r="J99" s="37">
        <f>I99-F99</f>
        <v>0</v>
      </c>
    </row>
    <row r="100" spans="2:7" ht="6.75" customHeight="1">
      <c r="B100" s="21"/>
      <c r="C100" s="22"/>
      <c r="D100" s="23"/>
      <c r="E100" s="23"/>
      <c r="F100" s="23"/>
      <c r="G100" s="23"/>
    </row>
    <row r="101" spans="2:7" ht="16.5" customHeight="1">
      <c r="B101" s="11" t="s">
        <v>68</v>
      </c>
      <c r="C101" s="12"/>
      <c r="D101" s="13"/>
      <c r="E101" s="14"/>
      <c r="F101" s="14"/>
      <c r="G101" s="14"/>
    </row>
    <row r="102" spans="2:7" ht="17.25" customHeight="1">
      <c r="B102" s="14" t="s">
        <v>69</v>
      </c>
      <c r="C102" s="14"/>
      <c r="D102" s="14"/>
      <c r="E102" s="14"/>
      <c r="F102" s="89" t="s">
        <v>93</v>
      </c>
      <c r="G102" s="89"/>
    </row>
    <row r="103" spans="2:7" ht="17.25" customHeight="1">
      <c r="B103" s="15"/>
      <c r="C103" s="16"/>
      <c r="D103" s="17"/>
      <c r="E103" s="14"/>
      <c r="F103" s="14"/>
      <c r="G103" s="14"/>
    </row>
    <row r="104" spans="2:7" ht="14.25">
      <c r="B104" s="6" t="s">
        <v>14</v>
      </c>
      <c r="C104" s="7"/>
      <c r="D104" s="5"/>
      <c r="E104" s="5"/>
      <c r="F104" s="5"/>
      <c r="G104" s="5"/>
    </row>
    <row r="105" spans="2:7" ht="12.75">
      <c r="B105" s="5"/>
      <c r="C105" s="7"/>
      <c r="D105" s="5"/>
      <c r="E105" s="5"/>
      <c r="F105" s="5"/>
      <c r="G105" s="5"/>
    </row>
    <row r="106" spans="2:7" ht="12.75">
      <c r="B106" s="5"/>
      <c r="C106" s="7"/>
      <c r="D106" s="5"/>
      <c r="E106" s="5"/>
      <c r="F106" s="5"/>
      <c r="G106" s="5"/>
    </row>
  </sheetData>
  <sheetProtection/>
  <mergeCells count="9">
    <mergeCell ref="F102:G102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1.141732283464567" right="0.3937007874015748" top="0.7874015748031497" bottom="1.1811023622047245" header="0.15748031496062992" footer="0.5905511811023623"/>
  <pageSetup horizontalDpi="600" verticalDpi="600" orientation="portrait" paperSize="9" scale="62" r:id="rId1"/>
  <headerFooter alignWithMargins="0">
    <oddHeader>&amp;RПродовження додатка 1
до рішення міської ради</oddHeader>
  </headerFooter>
  <rowBreaks count="2" manualBreakCount="2">
    <brk id="36" min="1" max="6" man="1"/>
    <brk id="7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2019-07-12T08:09:03Z</cp:lastPrinted>
  <dcterms:created xsi:type="dcterms:W3CDTF">2000-02-21T08:38:24Z</dcterms:created>
  <dcterms:modified xsi:type="dcterms:W3CDTF">2019-09-16T12:41:04Z</dcterms:modified>
  <cp:category/>
  <cp:version/>
  <cp:contentType/>
  <cp:contentStatus/>
</cp:coreProperties>
</file>