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'Лист1'!$65:$66</definedName>
    <definedName name="_xlnm.Print_Area" localSheetId="0">'Лист1'!$A$1:$D$81</definedName>
  </definedNames>
  <calcPr fullCalcOnLoad="1"/>
</workbook>
</file>

<file path=xl/sharedStrings.xml><?xml version="1.0" encoding="utf-8"?>
<sst xmlns="http://schemas.openxmlformats.org/spreadsheetml/2006/main" count="92" uniqueCount="67">
  <si>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</si>
  <si>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</si>
  <si>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</si>
  <si>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</si>
  <si>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</si>
  <si>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</si>
  <si>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</si>
  <si>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</si>
  <si>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</si>
  <si>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</si>
  <si>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</si>
  <si>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</si>
  <si>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</si>
  <si>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</si>
  <si>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</si>
  <si>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</si>
  <si>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</si>
  <si>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</si>
  <si>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</si>
  <si>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</si>
  <si>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</si>
  <si>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</si>
  <si>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</si>
  <si>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</si>
  <si>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</si>
  <si>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</si>
  <si>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</si>
  <si>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</si>
  <si>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</si>
  <si>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</si>
  <si>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</si>
  <si>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</si>
  <si>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</si>
  <si>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</si>
  <si>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</si>
  <si>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</si>
  <si>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</si>
  <si>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</si>
  <si>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</si>
  <si>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</si>
  <si>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</si>
  <si>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</si>
  <si>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</si>
  <si>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</si>
  <si>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</si>
  <si>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</si>
  <si>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</si>
  <si>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</si>
  <si>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</si>
  <si>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</si>
  <si>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</si>
  <si>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</si>
  <si>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</si>
  <si>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</si>
  <si>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</si>
  <si>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</si>
  <si>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</si>
  <si>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</si>
  <si>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</si>
  <si>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</si>
  <si>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</si>
  <si>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</si>
  <si>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</si>
  <si>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</si>
  <si>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</si>
  <si>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</si>
  <si>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 xml:space="preserve">                                                       09   квітня 2021 року №5</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</si>
</sst>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57" fillId="0" borderId="0" xfId="0" applyFont="1" applyBorder="1" applyAlignment="1">
      <alignment horizontal="center" vertical="center"/>
    </xf>
    <xf numFmtId="0" fontId="57" fillId="0" borderId="0" xfId="0" applyFont="1" applyBorder="1" applyAlignment="1">
      <alignment horizontal="left" vertical="center" wrapText="1"/>
    </xf>
    <xf numFmtId="0" fontId="56" fillId="0" borderId="0" xfId="0" applyFont="1" applyBorder="1" applyAlignment="1">
      <alignment horizontal="center" vertical="center"/>
    </xf>
    <xf numFmtId="0" fontId="19" fillId="0" borderId="16" xfId="0" applyFont="1" applyFill="1" applyBorder="1" applyAlignment="1">
      <alignment horizontal="left" vertical="top" wrapText="1"/>
    </xf>
    <xf numFmtId="0" fontId="19"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3" fontId="17" fillId="0" borderId="0" xfId="0" applyNumberFormat="1" applyFont="1" applyFill="1" applyAlignment="1">
      <alignment horizontal="center"/>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6" fillId="0" borderId="0" xfId="0" applyFont="1" applyBorder="1" applyAlignment="1">
      <alignment horizontal="center" vertical="center" wrapText="1"/>
    </xf>
    <xf numFmtId="0" fontId="3" fillId="0" borderId="0" xfId="0" applyFont="1" applyFill="1" applyAlignment="1">
      <alignment horizontal="right" vertical="top" wrapText="1"/>
    </xf>
    <xf numFmtId="0" fontId="56" fillId="0" borderId="17" xfId="0" applyFont="1" applyBorder="1" applyAlignment="1">
      <alignment horizontal="center" vertical="top"/>
    </xf>
    <xf numFmtId="0" fontId="56" fillId="0" borderId="18" xfId="0" applyFont="1" applyBorder="1" applyAlignment="1">
      <alignment horizontal="center" vertical="top"/>
    </xf>
    <xf numFmtId="0" fontId="56"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12" fillId="0" borderId="0" xfId="0" applyFont="1" applyFill="1" applyAlignment="1">
      <alignment horizontal="center" vertical="center"/>
    </xf>
    <xf numFmtId="0" fontId="3" fillId="0" borderId="1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0"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9"/>
  <sheetViews>
    <sheetView tabSelected="1" view="pageBreakPreview" zoomScale="60" zoomScaleNormal="80" workbookViewId="0" topLeftCell="A1">
      <selection activeCell="D17" sqref="D17"/>
    </sheetView>
  </sheetViews>
  <sheetFormatPr defaultColWidth="9.00390625" defaultRowHeight="12.75"/>
  <cols>
    <col min="1" max="2" width="21.00390625" style="3" customWidth="1"/>
    <col min="3" max="3" width="74.375" style="2" customWidth="1"/>
    <col min="4" max="4" width="19.75390625" style="2" customWidth="1"/>
    <col min="5" max="16384" width="9.125" style="9" customWidth="1"/>
  </cols>
  <sheetData>
    <row r="1" spans="1:4" s="2" customFormat="1" ht="22.5" customHeight="1">
      <c r="A1" s="1"/>
      <c r="B1" s="1"/>
      <c r="C1" s="80" t="s">
        <v>3</v>
      </c>
      <c r="D1" s="80"/>
    </row>
    <row r="2" spans="1:4" s="2" customFormat="1" ht="22.5" customHeight="1">
      <c r="A2" s="1"/>
      <c r="B2" s="1"/>
      <c r="C2" s="81" t="s">
        <v>35</v>
      </c>
      <c r="D2" s="81"/>
    </row>
    <row r="3" spans="1:4" s="2" customFormat="1" ht="22.5" customHeight="1">
      <c r="A3" s="1"/>
      <c r="B3" s="1"/>
      <c r="C3" s="71" t="s">
        <v>66</v>
      </c>
      <c r="D3" s="71"/>
    </row>
    <row r="4" spans="1:4" s="2" customFormat="1" ht="22.5" customHeight="1">
      <c r="A4" s="7"/>
      <c r="B4" s="7"/>
      <c r="C4" s="7"/>
      <c r="D4" s="7"/>
    </row>
    <row r="5" spans="1:4" s="3" customFormat="1" ht="25.5" customHeight="1">
      <c r="A5" s="88" t="s">
        <v>4</v>
      </c>
      <c r="B5" s="88"/>
      <c r="C5" s="88"/>
      <c r="D5" s="88"/>
    </row>
    <row r="6" spans="1:4" s="3" customFormat="1" ht="22.5" customHeight="1">
      <c r="A6" s="88" t="s">
        <v>5</v>
      </c>
      <c r="B6" s="88"/>
      <c r="C6" s="88"/>
      <c r="D6" s="88"/>
    </row>
    <row r="7" spans="1:4" s="3" customFormat="1" ht="33" customHeight="1">
      <c r="A7" s="93">
        <v>14502000000</v>
      </c>
      <c r="B7" s="93"/>
      <c r="C7" s="93"/>
      <c r="D7" s="93"/>
    </row>
    <row r="8" spans="1:4" s="3" customFormat="1" ht="12" customHeight="1">
      <c r="A8" s="87" t="s">
        <v>2</v>
      </c>
      <c r="B8" s="87"/>
      <c r="C8" s="87"/>
      <c r="D8" s="87"/>
    </row>
    <row r="9" spans="1:4" s="3" customFormat="1" ht="12" customHeight="1">
      <c r="A9" s="14"/>
      <c r="B9" s="14"/>
      <c r="C9" s="14"/>
      <c r="D9" s="14"/>
    </row>
    <row r="10" spans="1:4" s="3" customFormat="1" ht="19.5" customHeight="1">
      <c r="A10" s="82" t="s">
        <v>9</v>
      </c>
      <c r="B10" s="82"/>
      <c r="C10" s="82"/>
      <c r="D10" s="82"/>
    </row>
    <row r="11" spans="1:4" s="3" customFormat="1" ht="36.75" customHeight="1">
      <c r="A11" s="10"/>
      <c r="B11" s="10"/>
      <c r="C11" s="10"/>
      <c r="D11" s="41" t="s">
        <v>45</v>
      </c>
    </row>
    <row r="12" spans="1:4" s="3" customFormat="1" ht="19.5" customHeight="1">
      <c r="A12" s="83" t="s">
        <v>10</v>
      </c>
      <c r="B12" s="89" t="s">
        <v>11</v>
      </c>
      <c r="C12" s="90"/>
      <c r="D12" s="85" t="s">
        <v>1</v>
      </c>
    </row>
    <row r="13" spans="1:4" s="3" customFormat="1" ht="106.5" customHeight="1">
      <c r="A13" s="84"/>
      <c r="B13" s="91"/>
      <c r="C13" s="92"/>
      <c r="D13" s="86"/>
    </row>
    <row r="14" spans="1:4" s="3" customFormat="1" ht="19.5" customHeight="1">
      <c r="A14" s="5">
        <v>1</v>
      </c>
      <c r="B14" s="73">
        <v>2</v>
      </c>
      <c r="C14" s="74"/>
      <c r="D14" s="6">
        <v>3</v>
      </c>
    </row>
    <row r="15" spans="1:6" s="3" customFormat="1" ht="21.75" customHeight="1">
      <c r="A15" s="65" t="s">
        <v>36</v>
      </c>
      <c r="B15" s="66"/>
      <c r="C15" s="66"/>
      <c r="D15" s="67"/>
      <c r="E15" s="32"/>
      <c r="F15" s="33"/>
    </row>
    <row r="16" spans="1:6" s="3" customFormat="1" ht="21.75" customHeight="1">
      <c r="A16" s="34">
        <v>41020100</v>
      </c>
      <c r="B16" s="63" t="s">
        <v>51</v>
      </c>
      <c r="C16" s="63"/>
      <c r="D16" s="34">
        <v>6026000</v>
      </c>
      <c r="E16" s="32"/>
      <c r="F16" s="33"/>
    </row>
    <row r="17" spans="1:6" s="3" customFormat="1" ht="21.75" customHeight="1">
      <c r="A17" s="34">
        <v>9900000000</v>
      </c>
      <c r="B17" s="64" t="s">
        <v>52</v>
      </c>
      <c r="C17" s="64"/>
      <c r="D17" s="34">
        <v>6026000</v>
      </c>
      <c r="E17" s="32"/>
      <c r="F17" s="33"/>
    </row>
    <row r="18" spans="1:6" s="3" customFormat="1" ht="21.75" customHeight="1">
      <c r="A18" s="34">
        <v>41033900</v>
      </c>
      <c r="B18" s="64" t="s">
        <v>53</v>
      </c>
      <c r="C18" s="64"/>
      <c r="D18" s="34">
        <v>63898000</v>
      </c>
      <c r="E18" s="32"/>
      <c r="F18" s="33"/>
    </row>
    <row r="19" spans="1:6" s="3" customFormat="1" ht="21.75" customHeight="1">
      <c r="A19" s="34">
        <v>9900000000</v>
      </c>
      <c r="B19" s="64" t="s">
        <v>54</v>
      </c>
      <c r="C19" s="64"/>
      <c r="D19" s="34">
        <v>63898000</v>
      </c>
      <c r="E19" s="32"/>
      <c r="F19" s="33"/>
    </row>
    <row r="20" spans="1:6" s="3" customFormat="1" ht="74.25" customHeight="1">
      <c r="A20" s="34">
        <v>41040200</v>
      </c>
      <c r="B20" s="64" t="s">
        <v>46</v>
      </c>
      <c r="C20" s="64"/>
      <c r="D20" s="36">
        <f>D21</f>
        <v>2534900</v>
      </c>
      <c r="E20" s="32"/>
      <c r="F20" s="33"/>
    </row>
    <row r="21" spans="1:6" s="3" customFormat="1" ht="21.75" customHeight="1">
      <c r="A21" s="34">
        <v>14100000000</v>
      </c>
      <c r="B21" s="60" t="s">
        <v>27</v>
      </c>
      <c r="C21" s="60"/>
      <c r="D21" s="36">
        <v>2534900</v>
      </c>
      <c r="E21" s="32"/>
      <c r="F21" s="33"/>
    </row>
    <row r="22" spans="1:5" s="3" customFormat="1" ht="48" customHeight="1">
      <c r="A22" s="34">
        <v>41051000</v>
      </c>
      <c r="B22" s="75" t="s">
        <v>37</v>
      </c>
      <c r="C22" s="75"/>
      <c r="D22" s="35">
        <v>1499035</v>
      </c>
      <c r="E22" s="31"/>
    </row>
    <row r="23" spans="1:5" s="3" customFormat="1" ht="21.75" customHeight="1">
      <c r="A23" s="34">
        <v>14100000000</v>
      </c>
      <c r="B23" s="60" t="s">
        <v>27</v>
      </c>
      <c r="C23" s="60"/>
      <c r="D23" s="35">
        <v>1499035</v>
      </c>
      <c r="E23" s="31"/>
    </row>
    <row r="24" spans="1:5" s="3" customFormat="1" ht="21.75" customHeight="1">
      <c r="A24" s="15"/>
      <c r="B24" s="31"/>
      <c r="C24" s="31"/>
      <c r="D24" s="31"/>
      <c r="E24" s="31"/>
    </row>
    <row r="25" spans="1:5" s="3" customFormat="1" ht="71.25" customHeight="1">
      <c r="A25" s="15">
        <v>41051200</v>
      </c>
      <c r="B25" s="75" t="s">
        <v>20</v>
      </c>
      <c r="C25" s="75"/>
      <c r="D25" s="35">
        <v>504424</v>
      </c>
      <c r="E25" s="31"/>
    </row>
    <row r="26" spans="1:5" s="3" customFormat="1" ht="21.75" customHeight="1">
      <c r="A26" s="34">
        <v>14100000000</v>
      </c>
      <c r="B26" s="60" t="s">
        <v>27</v>
      </c>
      <c r="C26" s="60"/>
      <c r="D26" s="35">
        <v>504424</v>
      </c>
      <c r="E26" s="31"/>
    </row>
    <row r="27" spans="1:5" s="3" customFormat="1" ht="21.75" customHeight="1">
      <c r="A27" s="34"/>
      <c r="B27" s="31"/>
      <c r="C27" s="31"/>
      <c r="D27" s="35"/>
      <c r="E27" s="31"/>
    </row>
    <row r="28" spans="1:5" s="3" customFormat="1" ht="69.75" customHeight="1">
      <c r="A28" s="34">
        <v>41055000</v>
      </c>
      <c r="B28" s="75" t="s">
        <v>30</v>
      </c>
      <c r="C28" s="75"/>
      <c r="D28" s="35">
        <f>D29+D30+D31</f>
        <v>498500</v>
      </c>
      <c r="E28" s="31"/>
    </row>
    <row r="29" spans="1:5" s="3" customFormat="1" ht="21.75" customHeight="1">
      <c r="A29" s="34">
        <v>14100000000</v>
      </c>
      <c r="B29" s="58" t="s">
        <v>27</v>
      </c>
      <c r="C29" s="58"/>
      <c r="D29" s="37">
        <v>343000</v>
      </c>
      <c r="E29" s="31"/>
    </row>
    <row r="30" spans="1:5" s="3" customFormat="1" ht="21.75" customHeight="1">
      <c r="A30" s="34">
        <v>14554000000</v>
      </c>
      <c r="B30" s="62" t="s">
        <v>41</v>
      </c>
      <c r="C30" s="62"/>
      <c r="D30" s="37">
        <v>59800</v>
      </c>
      <c r="E30" s="31"/>
    </row>
    <row r="31" spans="1:5" s="3" customFormat="1" ht="21.75" customHeight="1">
      <c r="A31" s="34">
        <v>14546000000</v>
      </c>
      <c r="B31" s="62" t="s">
        <v>40</v>
      </c>
      <c r="C31" s="62"/>
      <c r="D31" s="37">
        <v>95700</v>
      </c>
      <c r="E31" s="47"/>
    </row>
    <row r="32" spans="1:5" s="3" customFormat="1" ht="21.75" customHeight="1">
      <c r="A32" s="34">
        <v>41053900</v>
      </c>
      <c r="B32" s="60" t="s">
        <v>38</v>
      </c>
      <c r="C32" s="60"/>
      <c r="D32" s="51">
        <f>D33+D43+D50</f>
        <v>3631873.7199999997</v>
      </c>
      <c r="E32" s="31"/>
    </row>
    <row r="33" spans="1:5" s="3" customFormat="1" ht="21.75" customHeight="1">
      <c r="A33" s="34">
        <v>14100000000</v>
      </c>
      <c r="B33" s="60" t="s">
        <v>27</v>
      </c>
      <c r="C33" s="60"/>
      <c r="D33" s="35">
        <f>D35+D36+D37+D38+D39+D40+D41+D42</f>
        <v>379700</v>
      </c>
      <c r="E33" s="31"/>
    </row>
    <row r="34" spans="1:5" s="3" customFormat="1" ht="21.75" customHeight="1">
      <c r="A34" s="34"/>
      <c r="B34" s="60" t="s">
        <v>39</v>
      </c>
      <c r="C34" s="60"/>
      <c r="D34" s="35"/>
      <c r="E34" s="31"/>
    </row>
    <row r="35" spans="1:5" s="3" customFormat="1" ht="63" customHeight="1">
      <c r="A35" s="34"/>
      <c r="B35" s="59" t="s">
        <v>21</v>
      </c>
      <c r="C35" s="59"/>
      <c r="D35" s="37">
        <v>120000</v>
      </c>
      <c r="E35" s="31"/>
    </row>
    <row r="36" spans="1:5" s="3" customFormat="1" ht="110.25" customHeight="1">
      <c r="A36" s="34"/>
      <c r="B36" s="59" t="s">
        <v>22</v>
      </c>
      <c r="C36" s="59"/>
      <c r="D36" s="37">
        <v>20300</v>
      </c>
      <c r="E36" s="31"/>
    </row>
    <row r="37" spans="1:5" s="3" customFormat="1" ht="106.5" customHeight="1">
      <c r="A37" s="34"/>
      <c r="B37" s="59" t="s">
        <v>28</v>
      </c>
      <c r="C37" s="59"/>
      <c r="D37" s="37">
        <v>23200</v>
      </c>
      <c r="E37" s="31"/>
    </row>
    <row r="38" spans="1:5" s="3" customFormat="1" ht="136.5" customHeight="1">
      <c r="A38" s="34"/>
      <c r="B38" s="59" t="s">
        <v>29</v>
      </c>
      <c r="C38" s="59"/>
      <c r="D38" s="37">
        <v>30000</v>
      </c>
      <c r="E38" s="31"/>
    </row>
    <row r="39" spans="1:5" s="3" customFormat="1" ht="183.75" customHeight="1">
      <c r="A39" s="34"/>
      <c r="B39" s="59" t="s">
        <v>23</v>
      </c>
      <c r="C39" s="59"/>
      <c r="D39" s="37">
        <v>60000</v>
      </c>
      <c r="E39" s="31"/>
    </row>
    <row r="40" spans="1:5" s="3" customFormat="1" ht="76.5" customHeight="1">
      <c r="A40" s="34"/>
      <c r="B40" s="59" t="s">
        <v>24</v>
      </c>
      <c r="C40" s="59"/>
      <c r="D40" s="37">
        <v>98800</v>
      </c>
      <c r="E40" s="31"/>
    </row>
    <row r="41" spans="1:5" s="3" customFormat="1" ht="85.5" customHeight="1">
      <c r="A41" s="15"/>
      <c r="B41" s="59" t="s">
        <v>25</v>
      </c>
      <c r="C41" s="59"/>
      <c r="D41" s="37">
        <v>14100</v>
      </c>
      <c r="E41" s="31"/>
    </row>
    <row r="42" spans="1:5" s="3" customFormat="1" ht="125.25" customHeight="1">
      <c r="A42" s="43"/>
      <c r="B42" s="59" t="s">
        <v>26</v>
      </c>
      <c r="C42" s="59"/>
      <c r="D42" s="37">
        <v>13300</v>
      </c>
      <c r="E42" s="31"/>
    </row>
    <row r="43" spans="1:5" s="3" customFormat="1" ht="34.5" customHeight="1">
      <c r="A43" s="43">
        <v>14554000000</v>
      </c>
      <c r="B43" s="69" t="s">
        <v>41</v>
      </c>
      <c r="C43" s="69"/>
      <c r="D43" s="49">
        <f>D44+D45+D46+D47+D48+D49</f>
        <v>1203738.91</v>
      </c>
      <c r="E43" s="31"/>
    </row>
    <row r="44" spans="1:5" s="3" customFormat="1" ht="138.75" customHeight="1">
      <c r="A44" s="43"/>
      <c r="B44" s="57" t="s">
        <v>49</v>
      </c>
      <c r="C44" s="57"/>
      <c r="D44" s="44">
        <v>418197</v>
      </c>
      <c r="E44" s="31"/>
    </row>
    <row r="45" spans="1:5" s="3" customFormat="1" ht="75" customHeight="1">
      <c r="A45" s="43"/>
      <c r="B45" s="57" t="s">
        <v>50</v>
      </c>
      <c r="C45" s="57"/>
      <c r="D45" s="44">
        <v>14250</v>
      </c>
      <c r="E45" s="42"/>
    </row>
    <row r="46" spans="1:5" s="3" customFormat="1" ht="99.75" customHeight="1">
      <c r="A46" s="43"/>
      <c r="B46" s="57" t="s">
        <v>55</v>
      </c>
      <c r="C46" s="57"/>
      <c r="D46" s="44">
        <v>74900</v>
      </c>
      <c r="E46" s="45"/>
    </row>
    <row r="47" spans="1:5" s="3" customFormat="1" ht="143.25" customHeight="1">
      <c r="A47" s="43"/>
      <c r="B47" s="57" t="s">
        <v>56</v>
      </c>
      <c r="C47" s="57"/>
      <c r="D47" s="44">
        <f>488400-33500</f>
        <v>454900</v>
      </c>
      <c r="E47" s="45"/>
    </row>
    <row r="48" spans="1:5" s="3" customFormat="1" ht="138" customHeight="1">
      <c r="A48" s="43"/>
      <c r="B48" s="57" t="s">
        <v>57</v>
      </c>
      <c r="C48" s="57"/>
      <c r="D48" s="48">
        <f>234600-5188.09</f>
        <v>229411.91</v>
      </c>
      <c r="E48" s="45"/>
    </row>
    <row r="49" spans="1:5" s="3" customFormat="1" ht="71.25" customHeight="1">
      <c r="A49" s="43"/>
      <c r="B49" s="57" t="s">
        <v>58</v>
      </c>
      <c r="C49" s="57"/>
      <c r="D49" s="44">
        <v>12080</v>
      </c>
      <c r="E49" s="46"/>
    </row>
    <row r="50" spans="1:5" s="3" customFormat="1" ht="37.5" customHeight="1">
      <c r="A50" s="43">
        <v>14546000000</v>
      </c>
      <c r="B50" s="69" t="s">
        <v>40</v>
      </c>
      <c r="C50" s="69"/>
      <c r="D50" s="49">
        <f>D51+D52+D53+D54+D55+D56+D57</f>
        <v>2048434.81</v>
      </c>
      <c r="E50" s="31"/>
    </row>
    <row r="51" spans="1:5" s="3" customFormat="1" ht="65.25" customHeight="1">
      <c r="A51" s="43"/>
      <c r="B51" s="57" t="s">
        <v>48</v>
      </c>
      <c r="C51" s="57"/>
      <c r="D51" s="44">
        <v>74820</v>
      </c>
      <c r="E51" s="42"/>
    </row>
    <row r="52" spans="1:5" s="3" customFormat="1" ht="124.5" customHeight="1">
      <c r="A52" s="43"/>
      <c r="B52" s="57" t="s">
        <v>47</v>
      </c>
      <c r="C52" s="57"/>
      <c r="D52" s="44">
        <v>240000</v>
      </c>
      <c r="E52" s="31"/>
    </row>
    <row r="53" spans="1:5" s="3" customFormat="1" ht="124.5" customHeight="1">
      <c r="A53" s="43"/>
      <c r="B53" s="57" t="s">
        <v>59</v>
      </c>
      <c r="C53" s="57"/>
      <c r="D53" s="44">
        <v>359464</v>
      </c>
      <c r="E53" s="47"/>
    </row>
    <row r="54" spans="1:5" s="3" customFormat="1" ht="93" customHeight="1">
      <c r="A54" s="43"/>
      <c r="B54" s="57" t="s">
        <v>60</v>
      </c>
      <c r="C54" s="57"/>
      <c r="D54" s="44">
        <v>124000</v>
      </c>
      <c r="E54" s="47"/>
    </row>
    <row r="55" spans="1:5" s="3" customFormat="1" ht="135.75" customHeight="1">
      <c r="A55" s="43"/>
      <c r="B55" s="57" t="s">
        <v>61</v>
      </c>
      <c r="C55" s="57"/>
      <c r="D55" s="48">
        <v>699572.81</v>
      </c>
      <c r="E55" s="47"/>
    </row>
    <row r="56" spans="1:5" s="3" customFormat="1" ht="135.75" customHeight="1">
      <c r="A56" s="43"/>
      <c r="B56" s="57" t="s">
        <v>62</v>
      </c>
      <c r="C56" s="57"/>
      <c r="D56" s="48">
        <v>529900</v>
      </c>
      <c r="E56" s="47"/>
    </row>
    <row r="57" spans="1:5" s="3" customFormat="1" ht="135.75" customHeight="1">
      <c r="A57" s="43"/>
      <c r="B57" s="61" t="s">
        <v>63</v>
      </c>
      <c r="C57" s="61"/>
      <c r="D57" s="48">
        <v>20678</v>
      </c>
      <c r="E57" s="47"/>
    </row>
    <row r="58" spans="1:5" s="3" customFormat="1" ht="36.75" customHeight="1">
      <c r="A58" s="77" t="s">
        <v>42</v>
      </c>
      <c r="B58" s="78"/>
      <c r="C58" s="78"/>
      <c r="D58" s="79"/>
      <c r="E58" s="31"/>
    </row>
    <row r="59" spans="1:5" s="3" customFormat="1" ht="36.75" customHeight="1">
      <c r="A59" s="38"/>
      <c r="B59" s="39"/>
      <c r="C59" s="39"/>
      <c r="D59" s="40"/>
      <c r="E59" s="31"/>
    </row>
    <row r="60" spans="1:5" s="3" customFormat="1" ht="51.75" customHeight="1">
      <c r="A60" s="17" t="s">
        <v>15</v>
      </c>
      <c r="B60" s="17" t="s">
        <v>15</v>
      </c>
      <c r="C60" s="18" t="s">
        <v>16</v>
      </c>
      <c r="D60" s="50">
        <f>D61+D62</f>
        <v>78592732.72</v>
      </c>
      <c r="E60" s="31"/>
    </row>
    <row r="61" spans="1:5" s="3" customFormat="1" ht="51.75" customHeight="1">
      <c r="A61" s="17" t="s">
        <v>15</v>
      </c>
      <c r="B61" s="17" t="s">
        <v>15</v>
      </c>
      <c r="C61" s="18" t="s">
        <v>17</v>
      </c>
      <c r="D61" s="50">
        <f>D22+D25+D28+D32+D18+D16+D20</f>
        <v>78592732.72</v>
      </c>
      <c r="E61" s="31"/>
    </row>
    <row r="62" spans="1:5" s="3" customFormat="1" ht="51.75" customHeight="1">
      <c r="A62" s="21" t="s">
        <v>15</v>
      </c>
      <c r="B62" s="21" t="s">
        <v>15</v>
      </c>
      <c r="C62" s="22" t="s">
        <v>18</v>
      </c>
      <c r="D62" s="23"/>
      <c r="E62" s="31"/>
    </row>
    <row r="63" spans="4:5" s="3" customFormat="1" ht="12.75" customHeight="1">
      <c r="D63" s="36"/>
      <c r="E63" s="31"/>
    </row>
    <row r="64" spans="1:4" s="3" customFormat="1" ht="21" customHeight="1">
      <c r="A64" s="82" t="s">
        <v>8</v>
      </c>
      <c r="B64" s="82"/>
      <c r="C64" s="82"/>
      <c r="D64" s="82"/>
    </row>
    <row r="65" spans="1:4" s="3" customFormat="1" ht="13.5" customHeight="1">
      <c r="A65" s="4"/>
      <c r="B65" s="4"/>
      <c r="C65" s="1" t="s">
        <v>0</v>
      </c>
      <c r="D65" s="1"/>
    </row>
    <row r="66" spans="1:4" s="3" customFormat="1" ht="96.75" customHeight="1">
      <c r="A66" s="13" t="s">
        <v>6</v>
      </c>
      <c r="B66" s="13" t="s">
        <v>19</v>
      </c>
      <c r="C66" s="30" t="s">
        <v>7</v>
      </c>
      <c r="D66" s="30" t="s">
        <v>1</v>
      </c>
    </row>
    <row r="67" spans="1:4" s="3" customFormat="1" ht="19.5" customHeight="1">
      <c r="A67" s="5">
        <v>1</v>
      </c>
      <c r="B67" s="5">
        <v>2</v>
      </c>
      <c r="C67" s="5">
        <v>3</v>
      </c>
      <c r="D67" s="5">
        <v>4</v>
      </c>
    </row>
    <row r="68" spans="1:4" s="3" customFormat="1" ht="21" customHeight="1">
      <c r="A68" s="65" t="s">
        <v>13</v>
      </c>
      <c r="B68" s="66"/>
      <c r="C68" s="66"/>
      <c r="D68" s="67"/>
    </row>
    <row r="69" spans="1:4" s="3" customFormat="1" ht="151.5" customHeight="1">
      <c r="A69" s="53" t="s">
        <v>64</v>
      </c>
      <c r="B69" s="54">
        <v>9770</v>
      </c>
      <c r="C69" s="55" t="s">
        <v>65</v>
      </c>
      <c r="D69" s="56">
        <v>700000</v>
      </c>
    </row>
    <row r="70" spans="1:4" s="3" customFormat="1" ht="36" customHeight="1">
      <c r="A70" s="52">
        <v>14100000000</v>
      </c>
      <c r="B70" s="58" t="s">
        <v>27</v>
      </c>
      <c r="C70" s="58"/>
      <c r="D70" s="44">
        <v>700000</v>
      </c>
    </row>
    <row r="71" spans="1:4" s="12" customFormat="1" ht="24.75" customHeight="1">
      <c r="A71" s="77" t="s">
        <v>14</v>
      </c>
      <c r="B71" s="78"/>
      <c r="C71" s="78"/>
      <c r="D71" s="79"/>
    </row>
    <row r="72" spans="1:4" s="3" customFormat="1" ht="30.75" customHeight="1">
      <c r="A72" s="27" t="s">
        <v>12</v>
      </c>
      <c r="B72" s="27" t="s">
        <v>12</v>
      </c>
      <c r="C72" s="28" t="s">
        <v>12</v>
      </c>
      <c r="D72" s="29" t="s">
        <v>12</v>
      </c>
    </row>
    <row r="73" spans="1:4" s="3" customFormat="1" ht="23.25" customHeight="1">
      <c r="A73" s="25"/>
      <c r="B73" s="25"/>
      <c r="C73" s="11"/>
      <c r="D73" s="26"/>
    </row>
    <row r="74" spans="1:4" s="20" customFormat="1" ht="29.25" customHeight="1">
      <c r="A74" s="17" t="s">
        <v>15</v>
      </c>
      <c r="B74" s="17" t="s">
        <v>15</v>
      </c>
      <c r="C74" s="18" t="s">
        <v>16</v>
      </c>
      <c r="D74" s="19">
        <f>D75+D76</f>
        <v>700000</v>
      </c>
    </row>
    <row r="75" spans="1:4" s="20" customFormat="1" ht="28.5" customHeight="1">
      <c r="A75" s="17" t="s">
        <v>15</v>
      </c>
      <c r="B75" s="17" t="s">
        <v>15</v>
      </c>
      <c r="C75" s="18" t="s">
        <v>17</v>
      </c>
      <c r="D75" s="19">
        <f>D69</f>
        <v>700000</v>
      </c>
    </row>
    <row r="76" spans="1:4" s="24" customFormat="1" ht="29.25" customHeight="1">
      <c r="A76" s="21" t="s">
        <v>15</v>
      </c>
      <c r="B76" s="21" t="s">
        <v>15</v>
      </c>
      <c r="C76" s="22" t="s">
        <v>18</v>
      </c>
      <c r="D76" s="23"/>
    </row>
    <row r="77" spans="1:4" s="3" customFormat="1" ht="9" customHeight="1" hidden="1">
      <c r="A77" s="8"/>
      <c r="B77" s="8"/>
      <c r="C77" s="1"/>
      <c r="D77" s="1"/>
    </row>
    <row r="78" spans="1:4" s="3" customFormat="1" ht="7.5" customHeight="1">
      <c r="A78" s="8"/>
      <c r="B78" s="8"/>
      <c r="C78" s="1"/>
      <c r="D78" s="1"/>
    </row>
    <row r="79" spans="1:4" s="3" customFormat="1" ht="19.5" customHeight="1">
      <c r="A79" s="8"/>
      <c r="B79" s="8"/>
      <c r="C79" s="1"/>
      <c r="D79" s="1"/>
    </row>
    <row r="80" spans="1:4" s="3" customFormat="1" ht="59.25" customHeight="1">
      <c r="A80" s="70" t="s">
        <v>43</v>
      </c>
      <c r="B80" s="70"/>
      <c r="C80" s="68" t="s">
        <v>44</v>
      </c>
      <c r="D80" s="68"/>
    </row>
    <row r="81" spans="1:4" ht="60.75" customHeight="1">
      <c r="A81" s="70"/>
      <c r="B81" s="70"/>
      <c r="C81" s="76"/>
      <c r="D81" s="76"/>
    </row>
    <row r="82" ht="25.5" customHeight="1"/>
    <row r="83" spans="2:8" ht="30">
      <c r="B83" s="16"/>
      <c r="C83" s="16" t="s">
        <v>31</v>
      </c>
      <c r="D83" s="72" t="e">
        <f>#REF!+#REF!+#REF!+#REF!+#REF!+#REF!+#REF!+#REF!+#REF!+#REF!</f>
        <v>#REF!</v>
      </c>
      <c r="E83" s="72"/>
      <c r="F83" s="72"/>
      <c r="G83" s="72"/>
      <c r="H83" s="72"/>
    </row>
    <row r="84" spans="2:8" ht="30">
      <c r="B84" s="16"/>
      <c r="C84" s="16" t="s">
        <v>32</v>
      </c>
      <c r="D84" s="72" t="e">
        <f>#REF!+#REF!+#REF!+#REF!+#REF!+#REF!</f>
        <v>#REF!</v>
      </c>
      <c r="E84" s="72"/>
      <c r="F84" s="72"/>
      <c r="G84" s="72"/>
      <c r="H84" s="72"/>
    </row>
    <row r="85" spans="2:8" ht="30">
      <c r="B85" s="16"/>
      <c r="C85" s="16" t="s">
        <v>34</v>
      </c>
      <c r="D85" s="72" t="e">
        <f>#REF!</f>
        <v>#REF!</v>
      </c>
      <c r="E85" s="72"/>
      <c r="F85" s="72"/>
      <c r="G85" s="72"/>
      <c r="H85" s="72"/>
    </row>
    <row r="86" spans="2:8" ht="24" customHeight="1">
      <c r="B86" s="16"/>
      <c r="C86" s="16" t="s">
        <v>33</v>
      </c>
      <c r="D86" s="72" t="e">
        <f>#REF!+#REF!+#REF!+#REF!+#REF!</f>
        <v>#REF!</v>
      </c>
      <c r="E86" s="72"/>
      <c r="F86" s="72"/>
      <c r="G86" s="72"/>
      <c r="H86" s="72"/>
    </row>
    <row r="87" spans="4:8" ht="30">
      <c r="D87" s="72" t="e">
        <f>D83+D84</f>
        <v>#REF!</v>
      </c>
      <c r="E87" s="72"/>
      <c r="F87" s="72"/>
      <c r="G87" s="72"/>
      <c r="H87" s="72"/>
    </row>
    <row r="88" spans="4:8" ht="30">
      <c r="D88" s="72" t="e">
        <f>D87-D74</f>
        <v>#REF!</v>
      </c>
      <c r="E88" s="72"/>
      <c r="F88" s="72"/>
      <c r="G88" s="72"/>
      <c r="H88" s="72"/>
    </row>
    <row r="89" spans="4:8" ht="30">
      <c r="D89" s="72"/>
      <c r="E89" s="72"/>
      <c r="F89" s="72"/>
      <c r="G89" s="72"/>
      <c r="H89" s="72"/>
    </row>
  </sheetData>
  <sheetProtection/>
  <mergeCells count="69">
    <mergeCell ref="D89:H89"/>
    <mergeCell ref="A8:D8"/>
    <mergeCell ref="A5:D5"/>
    <mergeCell ref="A6:D6"/>
    <mergeCell ref="B12:C13"/>
    <mergeCell ref="D88:H88"/>
    <mergeCell ref="A7:D7"/>
    <mergeCell ref="A64:D64"/>
    <mergeCell ref="D87:H87"/>
    <mergeCell ref="A71:D71"/>
    <mergeCell ref="C1:D1"/>
    <mergeCell ref="C2:D2"/>
    <mergeCell ref="A10:D10"/>
    <mergeCell ref="A12:A13"/>
    <mergeCell ref="D12:D13"/>
    <mergeCell ref="D83:H83"/>
    <mergeCell ref="A15:D15"/>
    <mergeCell ref="B22:C22"/>
    <mergeCell ref="B47:C47"/>
    <mergeCell ref="B48:C48"/>
    <mergeCell ref="A81:B81"/>
    <mergeCell ref="C81:D81"/>
    <mergeCell ref="D84:H84"/>
    <mergeCell ref="D85:H85"/>
    <mergeCell ref="B25:C25"/>
    <mergeCell ref="B26:C26"/>
    <mergeCell ref="B30:C30"/>
    <mergeCell ref="B42:C42"/>
    <mergeCell ref="B32:C32"/>
    <mergeCell ref="A58:D58"/>
    <mergeCell ref="C3:D3"/>
    <mergeCell ref="D86:H86"/>
    <mergeCell ref="B23:C23"/>
    <mergeCell ref="B14:C14"/>
    <mergeCell ref="B38:C38"/>
    <mergeCell ref="B39:C39"/>
    <mergeCell ref="B35:C35"/>
    <mergeCell ref="B40:C40"/>
    <mergeCell ref="B28:C28"/>
    <mergeCell ref="B29:C29"/>
    <mergeCell ref="C80:D80"/>
    <mergeCell ref="B43:C43"/>
    <mergeCell ref="B44:C44"/>
    <mergeCell ref="B50:C50"/>
    <mergeCell ref="B52:C52"/>
    <mergeCell ref="B45:C45"/>
    <mergeCell ref="A80:B80"/>
    <mergeCell ref="B49:C49"/>
    <mergeCell ref="B56:C56"/>
    <mergeCell ref="B16:C16"/>
    <mergeCell ref="B17:C17"/>
    <mergeCell ref="B18:C18"/>
    <mergeCell ref="B19:C19"/>
    <mergeCell ref="B20:C20"/>
    <mergeCell ref="B21:C21"/>
    <mergeCell ref="B31:C31"/>
    <mergeCell ref="B36:C36"/>
    <mergeCell ref="B37:C37"/>
    <mergeCell ref="B53:C53"/>
    <mergeCell ref="B54:C54"/>
    <mergeCell ref="B55:C55"/>
    <mergeCell ref="B51:C51"/>
    <mergeCell ref="B46:C46"/>
    <mergeCell ref="B70:C70"/>
    <mergeCell ref="B41:C41"/>
    <mergeCell ref="B34:C34"/>
    <mergeCell ref="B33:C33"/>
    <mergeCell ref="B57:C57"/>
    <mergeCell ref="A68:D68"/>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64"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6" max="3" man="1"/>
    <brk id="4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2021-04-07T14:07:18Z</cp:lastPrinted>
  <dcterms:created xsi:type="dcterms:W3CDTF">2002-10-23T13:00:01Z</dcterms:created>
  <dcterms:modified xsi:type="dcterms:W3CDTF">2021-04-15T06:06:02Z</dcterms:modified>
  <cp:category/>
  <cp:version/>
  <cp:contentType/>
  <cp:contentStatus/>
</cp:coreProperties>
</file>